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00" windowHeight="8850" activeTab="1"/>
  </bookViews>
  <sheets>
    <sheet name="summary" sheetId="1" r:id="rId1"/>
    <sheet name="Releases" sheetId="2" r:id="rId2"/>
  </sheets>
  <definedNames>
    <definedName name="_xlnm.Print_Area" localSheetId="1">'Releases'!$A$1:$G$72</definedName>
    <definedName name="_xlnm.Print_Area" localSheetId="0">'summary'!$A$1:$E$22</definedName>
    <definedName name="_xlnm.Print_Titles" localSheetId="1">'Releases'!$1:$6</definedName>
  </definedNames>
  <calcPr fullCalcOnLoad="1"/>
</workbook>
</file>

<file path=xl/comments2.xml><?xml version="1.0" encoding="utf-8"?>
<comments xmlns="http://schemas.openxmlformats.org/spreadsheetml/2006/main">
  <authors>
    <author>sventura</author>
  </authors>
  <commentList>
    <comment ref="B13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
</t>
        </r>
      </text>
    </comment>
    <comment ref="B38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</t>
        </r>
      </text>
    </comment>
    <comment ref="B70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
</t>
        </r>
      </text>
    </comment>
  </commentList>
</comments>
</file>

<file path=xl/sharedStrings.xml><?xml version="1.0" encoding="utf-8"?>
<sst xmlns="http://schemas.openxmlformats.org/spreadsheetml/2006/main" count="189" uniqueCount="173">
  <si>
    <t>MOOE</t>
  </si>
  <si>
    <t>CO</t>
  </si>
  <si>
    <t>TOTAL</t>
  </si>
  <si>
    <t>DATE</t>
  </si>
  <si>
    <t>PURPOSE</t>
  </si>
  <si>
    <t>G-10-01515</t>
  </si>
  <si>
    <t>DND-OCD</t>
  </si>
  <si>
    <t xml:space="preserve">Quick Response Fund  </t>
  </si>
  <si>
    <t>Reconstruction of overflow bridge In Bagong Sikat and San Roque in  San Mateo, Isabela</t>
  </si>
  <si>
    <t>IMPLEMENTING  AGENCY/ LGU</t>
  </si>
  <si>
    <t>SARO No.</t>
  </si>
  <si>
    <t>DPWH - RO III</t>
  </si>
  <si>
    <t>A-10-01951</t>
  </si>
  <si>
    <t>Repair/rehabilitation of roads and flood control structures that were damaged by typhoons Ondoy and Pepeng</t>
  </si>
  <si>
    <t>ROI-10-0000474</t>
  </si>
  <si>
    <t>ROV-10-0000537</t>
  </si>
  <si>
    <t>Rehabilitation of 3 major river projects - Brgys. Cabalanggan, Sinabann, Taleb, Lingsat and Tay-ac, in Bantay, Ilocos Sur</t>
  </si>
  <si>
    <t>Rehabilitation/improvement of road and line canal of Anislag Resettlement Site (Baldo I and II), in Daraga, Albay</t>
  </si>
  <si>
    <t>Repair of damages of PMA buildings and facilities aggravated by Typhoon Pepeng</t>
  </si>
  <si>
    <t>DSWD - OSEC</t>
  </si>
  <si>
    <t>G-10-02920</t>
  </si>
  <si>
    <t>DND-AFP-GHQ</t>
  </si>
  <si>
    <t>BMB-D-10-0000649</t>
  </si>
  <si>
    <t>Release of QRF (one quarter)</t>
  </si>
  <si>
    <t>NHA</t>
  </si>
  <si>
    <t>Implementation of resettlement project in Irosin, Sorsogon</t>
  </si>
  <si>
    <t>ROII-10-0004</t>
  </si>
  <si>
    <t>DPWH - Cam Sur II DEO</t>
  </si>
  <si>
    <t>A-10-03694</t>
  </si>
  <si>
    <t>CAR-10-0000910</t>
  </si>
  <si>
    <t xml:space="preserve">TOTAL </t>
  </si>
  <si>
    <t>Rehabilitation of farm-to-market roads in Barangay Lusod and Tawangan in Kabayan, Benguet which were damaged by typhoon Emong</t>
  </si>
  <si>
    <t>(In pesos)</t>
  </si>
  <si>
    <t>ROIII-10-0000485</t>
  </si>
  <si>
    <t>Rehabilitation of Pula River Control in Hermosa, Bataan which was damaged by Typhoon Julian</t>
  </si>
  <si>
    <t>DPWH - ROV</t>
  </si>
  <si>
    <t>A-10-03914</t>
  </si>
  <si>
    <t>Rehabilitation of Farm-to market roads in Barangays Patag Ibaba and Patag Ilaya in Santa Elena, Camarines Norte</t>
  </si>
  <si>
    <t>ROIII-10-0001382</t>
  </si>
  <si>
    <t>Rehabilitation of four classrooms of elementary school in Brgy. Bahay Pare, Candaba, Pampanga</t>
  </si>
  <si>
    <t>NFA</t>
  </si>
  <si>
    <t>To cover outstanding obligations of NDCC with the NFA</t>
  </si>
  <si>
    <t>Rice assistance program/cash for work for farmers and fisherfolks affected by the El Nino phenomenon</t>
  </si>
  <si>
    <t>B-10-04920</t>
  </si>
  <si>
    <t>ROIV-A-10-0000486</t>
  </si>
  <si>
    <t>Reconstruction of various mitigation structures damaged by Typhoons Ondoy and Pepeng in Mabini, Batangas</t>
  </si>
  <si>
    <t>Annex A</t>
  </si>
  <si>
    <t>DPWH- ROV</t>
  </si>
  <si>
    <t>Rehabilitation of Binitayan Bridge in Daraga, Albay</t>
  </si>
  <si>
    <t>F-10-0002765</t>
  </si>
  <si>
    <t>Relocation &amp; resettlememt for families affected by the DPWH R-10 road projs. In Navotas</t>
  </si>
  <si>
    <t>A-10-05019</t>
  </si>
  <si>
    <t>ROV-10-0002903</t>
  </si>
  <si>
    <t>Deepening/channelization of Basud located at Brgy, Lidong</t>
  </si>
  <si>
    <t>ROVI-10-0002764</t>
  </si>
  <si>
    <t>Rehabilitation of FMRs of the various Brgys.</t>
  </si>
  <si>
    <t>DPWH - Pamp. II DEO</t>
  </si>
  <si>
    <t>A-10-04978</t>
  </si>
  <si>
    <t>A-10-04979</t>
  </si>
  <si>
    <t>A-10-04980</t>
  </si>
  <si>
    <t>A-10-04981</t>
  </si>
  <si>
    <t>A-10-04982</t>
  </si>
  <si>
    <t>A-10-04983</t>
  </si>
  <si>
    <t>DPWH - S. Leyte DEO</t>
  </si>
  <si>
    <t>Repair/rehab. Of River control structure along Sta. Cruz River Bontoc, S. Leyte</t>
  </si>
  <si>
    <t>F-10-04788</t>
  </si>
  <si>
    <t>Rehab. Of an earthdike in Brgy. Maticmatic damaged by typhoon 'Cosme'</t>
  </si>
  <si>
    <t>ROI-10-0001405</t>
  </si>
  <si>
    <t>ROII-10-0003330</t>
  </si>
  <si>
    <t>Rehab. Of various infra. Projs. Damaged by flooding</t>
  </si>
  <si>
    <t>Rehab. Of infra. Facilities damaged by Typhoons Ondoy and Pepeng</t>
  </si>
  <si>
    <t>G-10-05362</t>
  </si>
  <si>
    <t>Partial release of QRF for Q2</t>
  </si>
  <si>
    <t>Rehab. Of FMRs in various brgys. Due to Typhoon Ondoy</t>
  </si>
  <si>
    <t>ROIVA-10-0002747</t>
  </si>
  <si>
    <t>ROIII-10-0005465</t>
  </si>
  <si>
    <t>A-10-05311</t>
  </si>
  <si>
    <t>F-10-0000812</t>
  </si>
  <si>
    <t>DND/OCD</t>
  </si>
  <si>
    <t>G-10-05759</t>
  </si>
  <si>
    <t>Quick Response Fund - Q2</t>
  </si>
  <si>
    <t>Quick Response Fund - Q3</t>
  </si>
  <si>
    <t>G-10-06905</t>
  </si>
  <si>
    <t>DSWD/OSEC</t>
  </si>
  <si>
    <t>G-10-07023</t>
  </si>
  <si>
    <t>ROI-10-0031627</t>
  </si>
  <si>
    <t>ROX-10-0031633</t>
  </si>
  <si>
    <t>Repair/Rehabilitation of flood control system at Brgy. Pallogan damaged by previous weather distrubances and Typhoon "Peping"</t>
  </si>
  <si>
    <t>Restorattion of the bridge located at Sitio Diglamara of Brgy. Madulog damaged by floods in 2009</t>
  </si>
  <si>
    <t>ROI-10-0031360</t>
  </si>
  <si>
    <t>Repair /Rehabilitation of Farm-to-Market Road in Brgy. Namaltugan, Sudipen</t>
  </si>
  <si>
    <t>Rehabilitation/Reconstruction of various roads in Lubao, Pampanga (P10M) and Rehabilitation/Reconstruction of flood control structures/desilting/deepening of waterways in Lubao, Pampanga (P10M)</t>
  </si>
  <si>
    <t>Rehabilitation/Reconstruction of various roads/Floridablanca, Pampanga (P10M) and  Rehabilitation/reconstruction of flood control sturctures/desilting/deepening of waterways in Floridablanca, Pampanga (P10M)</t>
  </si>
  <si>
    <t>Rehabilitation/Reconstruction of various roads/Porac, Pampanga (P7.5M) and  Rehabilitation/reconstruction of flood control sturctures/desilting/deepening of waterways in Porac, Pampanga (P7.5M)</t>
  </si>
  <si>
    <t>Rehabilitation/Reconstruction of various roads/Guagua, Pampanga (P10M) and  Rehabilitation/reconstruction of flood control sturctures/desilting/deepening of waterways in Guagua, Pampanga (P10M)</t>
  </si>
  <si>
    <t>Rehabilitation/Reconstruction of various roads/Sta, Rita, Pampanga (P7.5M) and  Rehabilitation/reconstruction of flood control sturctures/desilting/deepening of waterways in Sta. Rita, Pampanga (P7.5M)</t>
  </si>
  <si>
    <t>Rehabilitation/Reconstruction of various roads/Sasmuan, Pampanga (P7.5M) and  Rehabilitation/reconstruction of flood control sturctures/desilting/deepening of waterways in Sasmuan, Pampanga (P7.5M)</t>
  </si>
  <si>
    <t>DBM - RO II /Sta. Mateo, Isabela</t>
  </si>
  <si>
    <t>DBM - RO I/Bantay, Ilocos Sur</t>
  </si>
  <si>
    <t>DBM - RO V/Daraga, Albay</t>
  </si>
  <si>
    <t>DBM - CAR/Kabayan, Benguet</t>
  </si>
  <si>
    <t>DBM - III/Hermosa, Bataan</t>
  </si>
  <si>
    <t>DBM -III/Candaba, Pampanga</t>
  </si>
  <si>
    <t>DBM ROIV-A/Mabini, Batangas</t>
  </si>
  <si>
    <t>DBM RO V/Sto. Domingo, Albay</t>
  </si>
  <si>
    <t>DBM RO VI/Banate, Iloilo</t>
  </si>
  <si>
    <t>DBM RO I/Sta. Barbara, Pangasinan</t>
  </si>
  <si>
    <t>DBM RO I/Prov. Of Cagayan</t>
  </si>
  <si>
    <t>DBM RO III/Sto. Domingo, N. Ecija</t>
  </si>
  <si>
    <t>DBM RO IV-A/Rosario, Batangas</t>
  </si>
  <si>
    <t>DBM ROI/Tagudin Ilocos Sur</t>
  </si>
  <si>
    <t>DBM RO I/Sudipen, La Union</t>
  </si>
  <si>
    <t>DBM RO X/Naawan, Misamis Oriental</t>
  </si>
  <si>
    <t>PARTICULARS</t>
  </si>
  <si>
    <t>G-11-00030</t>
  </si>
  <si>
    <t>DND-OCD (balance of QRF)</t>
  </si>
  <si>
    <t>DND-OSEC</t>
  </si>
  <si>
    <t>G-11-00075</t>
  </si>
  <si>
    <t>DND-OSEC (QRF)</t>
  </si>
  <si>
    <t>G-11-01454</t>
  </si>
  <si>
    <t>Repair and rehabilitation of flood control structures in Albay</t>
  </si>
  <si>
    <t xml:space="preserve">DND-OCD </t>
  </si>
  <si>
    <t>G-11-01453</t>
  </si>
  <si>
    <t>Rehabilitation of the farm-to-market (FMR) from Brgy Tiblac to Pullaan, Poblacion, Ambaguio, Nueva Viscaya and the Wangwang Bridge (Bailey Bridge) along said road, which were damaged by Super Typhoon Juan</t>
  </si>
  <si>
    <t>B-11-00987</t>
  </si>
  <si>
    <t>To finance the DSWD recovery and rehabilitation  plan for victims of typhoon "Juan" in regions CAR, I and II</t>
  </si>
  <si>
    <t>DPWH-RO V</t>
  </si>
  <si>
    <t>A-11-01891</t>
  </si>
  <si>
    <t>Rehabilitation of road and flood control sturctures in Albay which were damaged by Tyhpoon Bebeng</t>
  </si>
  <si>
    <t>DOF/BTR-LWUA</t>
  </si>
  <si>
    <t>BMB-F-11-002224</t>
  </si>
  <si>
    <t>Rehabilitation of water system of the Cagayan De Oro Water District which was affected by Typhoon "Sendong"</t>
  </si>
  <si>
    <t>ROV-11-0010</t>
  </si>
  <si>
    <t>Disaster preparedness activities, including relief assistance for families and repair and rehabilitation of school buildings (as evacuation centers), vital structures and facilities, among others, which were affected by calamaties</t>
  </si>
  <si>
    <t>ROVIII-11-0002</t>
  </si>
  <si>
    <t>Repair and rehabilitation of various road networks in Eastern Samar</t>
  </si>
  <si>
    <t>ROI-11-0004</t>
  </si>
  <si>
    <t>Repair and rehabilitation of the River Proctection Gabion along Viray River, Sitio San Jose, Brgy. Cacandongan, Natividad, Pangasinan</t>
  </si>
  <si>
    <t>ROI-11-0003</t>
  </si>
  <si>
    <t>Rehabilitation of various infrastructure facilities  in Solsona, Ilocos Norte</t>
  </si>
  <si>
    <t>Rehabilitation of flood contorl and dredging of the river bed in Bucay, Abra</t>
  </si>
  <si>
    <t>ROII-11-0003(LGU)</t>
  </si>
  <si>
    <t>Repair/rehabilitation of farm-to-market roads in Sta. Teresita, Cagayan</t>
  </si>
  <si>
    <t>Status as of December 31, 2011</t>
  </si>
  <si>
    <t>AMOUNT (in pesos)</t>
  </si>
  <si>
    <t>Less:</t>
  </si>
  <si>
    <t xml:space="preserve">DND </t>
  </si>
  <si>
    <t>DSWD</t>
  </si>
  <si>
    <t>DPWH</t>
  </si>
  <si>
    <t>LGUs</t>
  </si>
  <si>
    <t>Available Balance</t>
  </si>
  <si>
    <t>Rehabilitation of FTMR I Brgys. Amaparado, San Miguel, Alimbuyog and San Roque, Milaor, Camarines Sur (P15M) and Rehabilitation/improvement of reventment in Barangay San Vicente, Milaor, Cam.Sur (P20M)</t>
  </si>
  <si>
    <t>Department of Public Works and Highways (DPWH)</t>
  </si>
  <si>
    <t>Department of National Defense (DND)</t>
  </si>
  <si>
    <t>Department of Social Welfare and Development (DSWD)</t>
  </si>
  <si>
    <t>Local Government Units (LGUs)</t>
  </si>
  <si>
    <t>Government Owned and Controlled Corporations (GOCCs)</t>
  </si>
  <si>
    <t xml:space="preserve">Total </t>
  </si>
  <si>
    <t>(OP approval dated 7/27/2010)</t>
  </si>
  <si>
    <t xml:space="preserve">Add:   Augmentation </t>
  </si>
  <si>
    <t xml:space="preserve">  Releases </t>
  </si>
  <si>
    <t>GOCCs</t>
  </si>
  <si>
    <t>DBM RO VProvince of Albay</t>
  </si>
  <si>
    <t>DBM RO VIII/Eastern Samar</t>
  </si>
  <si>
    <t>DBM RO I/Natividad, Pangasinan</t>
  </si>
  <si>
    <t>DBM RO I/Solsona, Ilocos Norte</t>
  </si>
  <si>
    <t>ROCAR-11-004</t>
  </si>
  <si>
    <t>DBM CAR/Bucay, Abra</t>
  </si>
  <si>
    <t>DBM RO III/Sta. Teresita, Cagayan</t>
  </si>
  <si>
    <t>Calamity Fund, RA 9970 (FY 2010 and Continuing Appropriations)</t>
  </si>
  <si>
    <t xml:space="preserve">CY 2010 Appropriations </t>
  </si>
  <si>
    <t>Summary of Releases January 2010 - December, 2011</t>
  </si>
  <si>
    <t>CALAMITY FUND, RA 9970  (FY 2010 and Continuing Appropriations)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</si>
</sst>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41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4"/>
      <name val="Arial"/>
      <family val="0"/>
    </font>
    <font>
      <b/>
      <sz val="14"/>
      <name val="Calibri"/>
      <family val="2"/>
    </font>
    <font>
      <b/>
      <sz val="10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sz val="10"/>
      <color indexed="9"/>
      <name val="Arial"/>
      <family val="0"/>
    </font>
    <font>
      <i/>
      <sz val="11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 shrinkToFit="1"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vertical="center" shrinkToFit="1"/>
    </xf>
    <xf numFmtId="166" fontId="11" fillId="0" borderId="0" xfId="0" applyNumberFormat="1" applyFont="1" applyFill="1" applyBorder="1" applyAlignment="1">
      <alignment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37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31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3" fontId="7" fillId="0" borderId="22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4" xfId="0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8" fillId="0" borderId="0" xfId="0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4" fontId="0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7" fillId="0" borderId="20" xfId="42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3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8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9.8515625" style="0" customWidth="1"/>
    <col min="4" max="4" width="19.28125" style="0" customWidth="1"/>
    <col min="5" max="5" width="16.28125" style="0" customWidth="1"/>
    <col min="7" max="7" width="14.00390625" style="0" bestFit="1" customWidth="1"/>
  </cols>
  <sheetData>
    <row r="1" spans="1:6" ht="15.75">
      <c r="A1" s="29" t="s">
        <v>169</v>
      </c>
      <c r="B1" s="30"/>
      <c r="C1" s="31"/>
      <c r="D1" s="31"/>
      <c r="E1" s="32"/>
      <c r="F1" s="2"/>
    </row>
    <row r="2" spans="1:6" ht="15.75">
      <c r="A2" s="33" t="s">
        <v>143</v>
      </c>
      <c r="B2" s="34"/>
      <c r="C2" s="3"/>
      <c r="D2" s="3"/>
      <c r="E2" s="35"/>
      <c r="F2" s="2"/>
    </row>
    <row r="3" spans="1:6" ht="15.75" thickBot="1">
      <c r="A3" s="36"/>
      <c r="B3" s="3"/>
      <c r="C3" s="3"/>
      <c r="D3" s="3"/>
      <c r="E3" s="35"/>
      <c r="F3" s="2"/>
    </row>
    <row r="4" spans="1:6" ht="15" customHeight="1" thickBot="1">
      <c r="A4" s="97" t="s">
        <v>113</v>
      </c>
      <c r="B4" s="98"/>
      <c r="C4" s="101" t="s">
        <v>144</v>
      </c>
      <c r="D4" s="102"/>
      <c r="E4" s="103"/>
      <c r="F4" s="2"/>
    </row>
    <row r="5" spans="1:6" ht="15.75" customHeight="1" thickBot="1">
      <c r="A5" s="99"/>
      <c r="B5" s="100"/>
      <c r="C5" s="37" t="s">
        <v>0</v>
      </c>
      <c r="D5" s="38" t="s">
        <v>1</v>
      </c>
      <c r="E5" s="39" t="s">
        <v>2</v>
      </c>
      <c r="F5" s="2"/>
    </row>
    <row r="6" spans="1:6" ht="19.5" customHeight="1">
      <c r="A6" s="36"/>
      <c r="B6" s="3"/>
      <c r="C6" s="3"/>
      <c r="D6" s="3"/>
      <c r="E6" s="35"/>
      <c r="F6" s="2"/>
    </row>
    <row r="7" spans="1:7" ht="15.75">
      <c r="A7" s="46" t="s">
        <v>170</v>
      </c>
      <c r="B7" s="3"/>
      <c r="C7" s="90">
        <v>1200000000</v>
      </c>
      <c r="D7" s="90">
        <v>800000000</v>
      </c>
      <c r="E7" s="40">
        <v>2000000000</v>
      </c>
      <c r="F7" s="2"/>
      <c r="G7" s="91"/>
    </row>
    <row r="8" spans="1:6" ht="9.75" customHeight="1">
      <c r="A8" s="36"/>
      <c r="B8" s="3"/>
      <c r="C8" s="3"/>
      <c r="D8" s="3"/>
      <c r="E8" s="35"/>
      <c r="F8" s="2"/>
    </row>
    <row r="9" spans="1:6" ht="15">
      <c r="A9" s="36" t="s">
        <v>159</v>
      </c>
      <c r="B9" s="3"/>
      <c r="C9" s="90">
        <v>1750000000</v>
      </c>
      <c r="D9" s="3"/>
      <c r="E9" s="40">
        <v>1750000000</v>
      </c>
      <c r="F9" s="2"/>
    </row>
    <row r="10" spans="1:6" ht="15">
      <c r="A10" s="5"/>
      <c r="B10" s="3" t="s">
        <v>158</v>
      </c>
      <c r="C10" s="92"/>
      <c r="D10" s="93"/>
      <c r="E10" s="94"/>
      <c r="F10" s="2"/>
    </row>
    <row r="11" spans="1:7" ht="15.75">
      <c r="A11" s="41" t="s">
        <v>157</v>
      </c>
      <c r="B11" s="3"/>
      <c r="C11" s="42">
        <v>2950000000</v>
      </c>
      <c r="D11" s="42">
        <v>800000000</v>
      </c>
      <c r="E11" s="44">
        <v>3750000000</v>
      </c>
      <c r="F11" s="2"/>
      <c r="G11" s="45"/>
    </row>
    <row r="12" spans="1:6" ht="27" customHeight="1">
      <c r="A12" s="36"/>
      <c r="B12" s="3"/>
      <c r="C12" s="3"/>
      <c r="D12" s="3"/>
      <c r="E12" s="35"/>
      <c r="F12" s="2"/>
    </row>
    <row r="13" spans="1:6" ht="15.75">
      <c r="A13" s="46" t="s">
        <v>145</v>
      </c>
      <c r="B13" s="34" t="s">
        <v>160</v>
      </c>
      <c r="C13" s="42">
        <v>1859510000</v>
      </c>
      <c r="D13" s="42">
        <v>1130199459.53</v>
      </c>
      <c r="E13" s="44">
        <v>2989709459.5299997</v>
      </c>
      <c r="F13" s="2"/>
    </row>
    <row r="14" spans="1:6" ht="15">
      <c r="A14" s="36"/>
      <c r="B14" s="3"/>
      <c r="C14" s="47"/>
      <c r="D14" s="47"/>
      <c r="E14" s="40"/>
      <c r="F14" s="2"/>
    </row>
    <row r="15" spans="1:6" ht="15">
      <c r="A15" s="48"/>
      <c r="B15" s="43" t="s">
        <v>146</v>
      </c>
      <c r="C15" s="47">
        <v>292900000</v>
      </c>
      <c r="D15" s="47">
        <v>265000000</v>
      </c>
      <c r="E15" s="40">
        <v>557900000</v>
      </c>
      <c r="F15" s="2"/>
    </row>
    <row r="16" spans="1:6" ht="15">
      <c r="A16" s="36"/>
      <c r="B16" s="43" t="s">
        <v>147</v>
      </c>
      <c r="C16" s="47">
        <v>1247500000</v>
      </c>
      <c r="D16" s="47">
        <v>0</v>
      </c>
      <c r="E16" s="40">
        <v>1247500000</v>
      </c>
      <c r="F16" s="2"/>
    </row>
    <row r="17" spans="1:6" ht="15">
      <c r="A17" s="36"/>
      <c r="B17" s="43" t="s">
        <v>148</v>
      </c>
      <c r="C17" s="47">
        <v>0</v>
      </c>
      <c r="D17" s="47">
        <v>716060990</v>
      </c>
      <c r="E17" s="40">
        <v>716060990</v>
      </c>
      <c r="F17" s="2"/>
    </row>
    <row r="18" spans="1:6" ht="15">
      <c r="A18" s="36"/>
      <c r="B18" s="43" t="s">
        <v>161</v>
      </c>
      <c r="C18" s="47">
        <v>195840000</v>
      </c>
      <c r="D18" s="47">
        <v>0</v>
      </c>
      <c r="E18" s="40">
        <v>195840000</v>
      </c>
      <c r="F18" s="2"/>
    </row>
    <row r="19" spans="1:6" ht="15">
      <c r="A19" s="36"/>
      <c r="B19" s="43" t="s">
        <v>149</v>
      </c>
      <c r="C19" s="47">
        <v>123270000</v>
      </c>
      <c r="D19" s="47">
        <v>149138469.53</v>
      </c>
      <c r="E19" s="40">
        <v>272408469.53</v>
      </c>
      <c r="F19" s="2"/>
    </row>
    <row r="20" spans="1:6" ht="15.75">
      <c r="A20" s="46"/>
      <c r="B20" s="3"/>
      <c r="C20" s="47"/>
      <c r="D20" s="47"/>
      <c r="E20" s="40"/>
      <c r="F20" s="2"/>
    </row>
    <row r="21" spans="1:6" ht="16.5" thickBot="1">
      <c r="A21" s="46" t="s">
        <v>150</v>
      </c>
      <c r="B21" s="3"/>
      <c r="C21" s="49">
        <v>1090490000</v>
      </c>
      <c r="D21" s="49">
        <v>-1930199459.53</v>
      </c>
      <c r="E21" s="50">
        <v>760290540.4700003</v>
      </c>
      <c r="F21" s="2"/>
    </row>
    <row r="22" spans="1:6" ht="16.5" thickBot="1" thickTop="1">
      <c r="A22" s="51"/>
      <c r="B22" s="52"/>
      <c r="C22" s="53"/>
      <c r="D22" s="53"/>
      <c r="E22" s="54"/>
      <c r="F22" s="2"/>
    </row>
    <row r="23" spans="1:6" ht="15">
      <c r="A23" s="2"/>
      <c r="B23" s="2"/>
      <c r="C23" s="55"/>
      <c r="D23" s="55"/>
      <c r="E23" s="55"/>
      <c r="F23" s="2"/>
    </row>
    <row r="24" spans="3:5" ht="15">
      <c r="C24" s="55"/>
      <c r="D24" s="55"/>
      <c r="E24" s="55"/>
    </row>
    <row r="25" spans="3:5" ht="15">
      <c r="C25" s="55"/>
      <c r="D25" s="55"/>
      <c r="E25" s="55"/>
    </row>
    <row r="26" spans="3:5" ht="15">
      <c r="C26" s="55"/>
      <c r="D26" s="55"/>
      <c r="E26" s="55"/>
    </row>
    <row r="27" spans="3:5" ht="15">
      <c r="C27" s="55"/>
      <c r="D27" s="55"/>
      <c r="E27" s="55"/>
    </row>
    <row r="28" spans="3:5" ht="15">
      <c r="C28" s="55"/>
      <c r="D28" s="55"/>
      <c r="E28" s="55"/>
    </row>
  </sheetData>
  <mergeCells count="2">
    <mergeCell ref="A4:B5"/>
    <mergeCell ref="C4:E4"/>
  </mergeCells>
  <printOptions gridLines="1"/>
  <pageMargins left="0.3" right="0.23" top="1" bottom="0.2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29"/>
  <sheetViews>
    <sheetView tabSelected="1" view="pageBreakPreview" zoomScaleSheetLayoutView="100" workbookViewId="0" topLeftCell="A1">
      <pane xSplit="1" ySplit="6" topLeftCell="B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A2" sqref="A2"/>
    </sheetView>
  </sheetViews>
  <sheetFormatPr defaultColWidth="9.140625" defaultRowHeight="12.75"/>
  <cols>
    <col min="1" max="1" width="24.57421875" style="74" bestFit="1" customWidth="1"/>
    <col min="2" max="2" width="16.57421875" style="74" customWidth="1"/>
    <col min="3" max="3" width="9.57421875" style="74" customWidth="1"/>
    <col min="4" max="4" width="42.57421875" style="62" customWidth="1"/>
    <col min="5" max="5" width="16.140625" style="16" customWidth="1"/>
    <col min="6" max="6" width="15.00390625" style="16" customWidth="1"/>
    <col min="7" max="7" width="16.421875" style="16" customWidth="1"/>
  </cols>
  <sheetData>
    <row r="1" spans="1:7" s="1" customFormat="1" ht="18.75">
      <c r="A1" s="63" t="s">
        <v>172</v>
      </c>
      <c r="B1" s="64"/>
      <c r="C1" s="64"/>
      <c r="D1" s="56"/>
      <c r="E1" s="9"/>
      <c r="F1" s="9"/>
      <c r="G1" s="10" t="s">
        <v>46</v>
      </c>
    </row>
    <row r="2" spans="1:7" s="1" customFormat="1" ht="15.75">
      <c r="A2" s="65" t="s">
        <v>171</v>
      </c>
      <c r="B2" s="66"/>
      <c r="C2" s="64"/>
      <c r="D2" s="56"/>
      <c r="E2" s="9"/>
      <c r="F2" s="9"/>
      <c r="G2" s="9"/>
    </row>
    <row r="3" spans="1:7" ht="18.75">
      <c r="A3" s="65" t="s">
        <v>32</v>
      </c>
      <c r="B3" s="66"/>
      <c r="C3" s="66"/>
      <c r="D3" s="57"/>
      <c r="E3" s="11"/>
      <c r="F3" s="12"/>
      <c r="G3" s="12"/>
    </row>
    <row r="4" spans="1:7" ht="19.5" thickBot="1">
      <c r="A4" s="66"/>
      <c r="B4" s="66"/>
      <c r="C4" s="66"/>
      <c r="D4" s="58"/>
      <c r="E4" s="104"/>
      <c r="F4" s="104"/>
      <c r="G4" s="104"/>
    </row>
    <row r="5" spans="1:7" ht="19.5" customHeight="1" thickBot="1">
      <c r="A5" s="108" t="s">
        <v>9</v>
      </c>
      <c r="B5" s="106" t="s">
        <v>10</v>
      </c>
      <c r="C5" s="67"/>
      <c r="D5" s="110" t="s">
        <v>4</v>
      </c>
      <c r="E5" s="105"/>
      <c r="F5" s="105"/>
      <c r="G5" s="105"/>
    </row>
    <row r="6" spans="1:7" ht="19.5" thickBot="1">
      <c r="A6" s="109"/>
      <c r="B6" s="107"/>
      <c r="C6" s="68" t="s">
        <v>3</v>
      </c>
      <c r="D6" s="111"/>
      <c r="E6" s="13" t="s">
        <v>0</v>
      </c>
      <c r="F6" s="14" t="s">
        <v>1</v>
      </c>
      <c r="G6" s="15" t="s">
        <v>2</v>
      </c>
    </row>
    <row r="7" spans="1:7" ht="18.75">
      <c r="A7" s="69"/>
      <c r="B7" s="70"/>
      <c r="C7" s="71"/>
      <c r="D7" s="59"/>
      <c r="E7" s="6"/>
      <c r="F7" s="6"/>
      <c r="G7" s="6"/>
    </row>
    <row r="8" spans="1:7" ht="18.75">
      <c r="A8" s="75" t="s">
        <v>153</v>
      </c>
      <c r="B8" s="70"/>
      <c r="C8" s="71"/>
      <c r="D8" s="59"/>
      <c r="E8" s="76">
        <f>SUM(E9:E16)</f>
        <v>292900000</v>
      </c>
      <c r="F8" s="76">
        <f>SUM(F9:F16)</f>
        <v>265000000</v>
      </c>
      <c r="G8" s="76">
        <f>+E8+F8</f>
        <v>557900000</v>
      </c>
    </row>
    <row r="9" spans="1:7" ht="24.75" customHeight="1">
      <c r="A9" s="72" t="s">
        <v>6</v>
      </c>
      <c r="B9" s="72" t="s">
        <v>5</v>
      </c>
      <c r="C9" s="78">
        <v>40226</v>
      </c>
      <c r="D9" s="60" t="s">
        <v>7</v>
      </c>
      <c r="E9" s="8">
        <v>57500000</v>
      </c>
      <c r="F9" s="4"/>
      <c r="G9" s="8">
        <f>+F9+E9</f>
        <v>57500000</v>
      </c>
    </row>
    <row r="10" spans="1:7" ht="35.25" customHeight="1">
      <c r="A10" s="72" t="s">
        <v>21</v>
      </c>
      <c r="B10" s="79" t="s">
        <v>22</v>
      </c>
      <c r="C10" s="78">
        <v>40235</v>
      </c>
      <c r="D10" s="60" t="s">
        <v>18</v>
      </c>
      <c r="E10" s="8">
        <v>55400000</v>
      </c>
      <c r="F10" s="8"/>
      <c r="G10" s="8">
        <f>+F10+E10</f>
        <v>55400000</v>
      </c>
    </row>
    <row r="11" spans="1:7" ht="17.25" customHeight="1">
      <c r="A11" s="73" t="s">
        <v>78</v>
      </c>
      <c r="B11" s="78" t="s">
        <v>79</v>
      </c>
      <c r="C11" s="80"/>
      <c r="D11" s="60" t="s">
        <v>80</v>
      </c>
      <c r="E11" s="8">
        <v>57500000</v>
      </c>
      <c r="F11" s="8"/>
      <c r="G11" s="8">
        <f aca="true" t="shared" si="0" ref="G11:G16">+E11+F11</f>
        <v>57500000</v>
      </c>
    </row>
    <row r="12" spans="1:7" ht="26.25" customHeight="1">
      <c r="A12" s="73" t="s">
        <v>78</v>
      </c>
      <c r="B12" s="78" t="s">
        <v>82</v>
      </c>
      <c r="C12" s="80">
        <v>40465</v>
      </c>
      <c r="D12" s="60" t="s">
        <v>81</v>
      </c>
      <c r="E12" s="8">
        <v>75000000</v>
      </c>
      <c r="F12" s="8"/>
      <c r="G12" s="8">
        <f t="shared" si="0"/>
        <v>75000000</v>
      </c>
    </row>
    <row r="13" spans="1:7" ht="26.25" customHeight="1">
      <c r="A13" s="18" t="s">
        <v>6</v>
      </c>
      <c r="B13" s="19" t="s">
        <v>114</v>
      </c>
      <c r="C13" s="20">
        <v>40555</v>
      </c>
      <c r="D13" s="21" t="s">
        <v>115</v>
      </c>
      <c r="E13" s="24">
        <v>40000000</v>
      </c>
      <c r="F13" s="24">
        <v>0</v>
      </c>
      <c r="G13" s="22">
        <f t="shared" si="0"/>
        <v>40000000</v>
      </c>
    </row>
    <row r="14" spans="1:7" ht="26.25" customHeight="1">
      <c r="A14" s="18" t="s">
        <v>116</v>
      </c>
      <c r="B14" s="19" t="s">
        <v>117</v>
      </c>
      <c r="C14" s="20">
        <v>40568</v>
      </c>
      <c r="D14" s="21" t="s">
        <v>118</v>
      </c>
      <c r="E14" s="24">
        <v>7500000</v>
      </c>
      <c r="F14" s="24">
        <v>120000000</v>
      </c>
      <c r="G14" s="22">
        <f t="shared" si="0"/>
        <v>127500000</v>
      </c>
    </row>
    <row r="15" spans="1:7" ht="26.25" customHeight="1">
      <c r="A15" s="18" t="s">
        <v>6</v>
      </c>
      <c r="B15" s="19" t="s">
        <v>119</v>
      </c>
      <c r="C15" s="20">
        <v>40826</v>
      </c>
      <c r="D15" s="21" t="s">
        <v>120</v>
      </c>
      <c r="E15" s="24"/>
      <c r="F15" s="24">
        <v>120000000</v>
      </c>
      <c r="G15" s="22">
        <f t="shared" si="0"/>
        <v>120000000</v>
      </c>
    </row>
    <row r="16" spans="1:7" ht="26.25" customHeight="1">
      <c r="A16" s="18" t="s">
        <v>121</v>
      </c>
      <c r="B16" s="19" t="s">
        <v>122</v>
      </c>
      <c r="C16" s="20">
        <v>40826</v>
      </c>
      <c r="D16" s="23" t="s">
        <v>123</v>
      </c>
      <c r="E16" s="24"/>
      <c r="F16" s="24">
        <v>25000000</v>
      </c>
      <c r="G16" s="22">
        <f t="shared" si="0"/>
        <v>25000000</v>
      </c>
    </row>
    <row r="17" spans="1:7" ht="26.25" customHeight="1">
      <c r="A17" s="73"/>
      <c r="B17" s="78"/>
      <c r="C17" s="80"/>
      <c r="D17" s="60"/>
      <c r="E17" s="8"/>
      <c r="F17" s="8"/>
      <c r="G17" s="8"/>
    </row>
    <row r="18" spans="1:7" ht="26.25" customHeight="1">
      <c r="A18" s="81" t="s">
        <v>152</v>
      </c>
      <c r="B18" s="78"/>
      <c r="C18" s="80"/>
      <c r="D18" s="60"/>
      <c r="E18" s="77">
        <f>SUM(E19:E30)</f>
        <v>0</v>
      </c>
      <c r="F18" s="77">
        <f>SUM(F19:F30)</f>
        <v>716060990</v>
      </c>
      <c r="G18" s="77">
        <f>+E18+F18</f>
        <v>716060990</v>
      </c>
    </row>
    <row r="19" spans="1:7" ht="51" customHeight="1">
      <c r="A19" s="72" t="s">
        <v>11</v>
      </c>
      <c r="B19" s="72" t="s">
        <v>12</v>
      </c>
      <c r="C19" s="78">
        <v>40228</v>
      </c>
      <c r="D19" s="60" t="s">
        <v>13</v>
      </c>
      <c r="E19" s="8"/>
      <c r="F19" s="8">
        <v>138320000</v>
      </c>
      <c r="G19" s="8">
        <f>+F19+E19</f>
        <v>138320000</v>
      </c>
    </row>
    <row r="20" spans="1:7" ht="93" customHeight="1">
      <c r="A20" s="60" t="s">
        <v>27</v>
      </c>
      <c r="B20" s="82" t="s">
        <v>28</v>
      </c>
      <c r="C20" s="82">
        <v>40235</v>
      </c>
      <c r="D20" s="60" t="s">
        <v>151</v>
      </c>
      <c r="E20" s="8"/>
      <c r="F20" s="8">
        <v>35000000</v>
      </c>
      <c r="G20" s="8">
        <f>+E20+F20</f>
        <v>35000000</v>
      </c>
    </row>
    <row r="21" spans="1:7" ht="52.5" customHeight="1">
      <c r="A21" s="72" t="s">
        <v>35</v>
      </c>
      <c r="B21" s="78" t="s">
        <v>36</v>
      </c>
      <c r="C21" s="78">
        <v>40238</v>
      </c>
      <c r="D21" s="60" t="s">
        <v>37</v>
      </c>
      <c r="E21" s="8"/>
      <c r="F21" s="8">
        <v>20000000</v>
      </c>
      <c r="G21" s="8">
        <f>+F21</f>
        <v>20000000</v>
      </c>
    </row>
    <row r="22" spans="1:7" ht="48.75" customHeight="1">
      <c r="A22" s="72" t="s">
        <v>47</v>
      </c>
      <c r="B22" s="78" t="s">
        <v>51</v>
      </c>
      <c r="C22" s="78">
        <v>40322</v>
      </c>
      <c r="D22" s="60" t="s">
        <v>48</v>
      </c>
      <c r="E22" s="8"/>
      <c r="F22" s="8">
        <v>40000000</v>
      </c>
      <c r="G22" s="8">
        <v>40000000</v>
      </c>
    </row>
    <row r="23" spans="1:7" ht="36.75" customHeight="1">
      <c r="A23" s="72" t="s">
        <v>63</v>
      </c>
      <c r="B23" s="83" t="s">
        <v>76</v>
      </c>
      <c r="C23" s="83">
        <v>40344</v>
      </c>
      <c r="D23" s="60" t="s">
        <v>64</v>
      </c>
      <c r="E23" s="8"/>
      <c r="F23" s="8">
        <v>3875000</v>
      </c>
      <c r="G23" s="8">
        <f>SUM(F23)</f>
        <v>3875000</v>
      </c>
    </row>
    <row r="24" spans="1:7" ht="85.5" customHeight="1">
      <c r="A24" s="72" t="s">
        <v>56</v>
      </c>
      <c r="B24" s="78" t="s">
        <v>57</v>
      </c>
      <c r="C24" s="78">
        <v>40317</v>
      </c>
      <c r="D24" s="60" t="s">
        <v>91</v>
      </c>
      <c r="E24" s="8"/>
      <c r="F24" s="8">
        <v>20000000</v>
      </c>
      <c r="G24" s="8">
        <f aca="true" t="shared" si="1" ref="G24:G29">SUM(F24:F24)</f>
        <v>20000000</v>
      </c>
    </row>
    <row r="25" spans="1:7" ht="81.75" customHeight="1">
      <c r="A25" s="72" t="s">
        <v>56</v>
      </c>
      <c r="B25" s="78" t="s">
        <v>58</v>
      </c>
      <c r="C25" s="78">
        <v>40317</v>
      </c>
      <c r="D25" s="60" t="s">
        <v>93</v>
      </c>
      <c r="E25" s="8"/>
      <c r="F25" s="8">
        <v>15000000</v>
      </c>
      <c r="G25" s="8">
        <f t="shared" si="1"/>
        <v>15000000</v>
      </c>
    </row>
    <row r="26" spans="1:7" ht="78.75" customHeight="1">
      <c r="A26" s="72" t="s">
        <v>56</v>
      </c>
      <c r="B26" s="78" t="s">
        <v>59</v>
      </c>
      <c r="C26" s="78">
        <v>40317</v>
      </c>
      <c r="D26" s="60" t="s">
        <v>92</v>
      </c>
      <c r="E26" s="8"/>
      <c r="F26" s="8">
        <v>20000000</v>
      </c>
      <c r="G26" s="8">
        <f t="shared" si="1"/>
        <v>20000000</v>
      </c>
    </row>
    <row r="27" spans="1:7" ht="126">
      <c r="A27" s="72" t="s">
        <v>56</v>
      </c>
      <c r="B27" s="78" t="s">
        <v>61</v>
      </c>
      <c r="C27" s="78">
        <v>40317</v>
      </c>
      <c r="D27" s="60" t="s">
        <v>95</v>
      </c>
      <c r="E27" s="8"/>
      <c r="F27" s="8">
        <v>15000000</v>
      </c>
      <c r="G27" s="8">
        <f t="shared" si="1"/>
        <v>15000000</v>
      </c>
    </row>
    <row r="28" spans="1:7" ht="78.75" customHeight="1">
      <c r="A28" s="72" t="s">
        <v>56</v>
      </c>
      <c r="B28" s="78" t="s">
        <v>60</v>
      </c>
      <c r="C28" s="78">
        <v>40317</v>
      </c>
      <c r="D28" s="60" t="s">
        <v>94</v>
      </c>
      <c r="E28" s="8"/>
      <c r="F28" s="8">
        <v>20000000</v>
      </c>
      <c r="G28" s="8">
        <f t="shared" si="1"/>
        <v>20000000</v>
      </c>
    </row>
    <row r="29" spans="1:7" ht="126">
      <c r="A29" s="72" t="s">
        <v>56</v>
      </c>
      <c r="B29" s="78" t="s">
        <v>62</v>
      </c>
      <c r="C29" s="78">
        <v>40317</v>
      </c>
      <c r="D29" s="60" t="s">
        <v>96</v>
      </c>
      <c r="E29" s="8"/>
      <c r="F29" s="8">
        <v>15000000</v>
      </c>
      <c r="G29" s="8">
        <f t="shared" si="1"/>
        <v>15000000</v>
      </c>
    </row>
    <row r="30" spans="1:7" ht="45">
      <c r="A30" s="18" t="s">
        <v>126</v>
      </c>
      <c r="B30" s="17" t="s">
        <v>127</v>
      </c>
      <c r="C30" s="25">
        <v>40884</v>
      </c>
      <c r="D30" s="21" t="s">
        <v>128</v>
      </c>
      <c r="E30" s="24"/>
      <c r="F30" s="24">
        <v>373865990</v>
      </c>
      <c r="G30" s="22">
        <f>+E30+F30</f>
        <v>373865990</v>
      </c>
    </row>
    <row r="31" spans="1:7" ht="15">
      <c r="A31" s="18"/>
      <c r="B31" s="17"/>
      <c r="C31" s="25"/>
      <c r="D31" s="21"/>
      <c r="E31" s="24"/>
      <c r="F31" s="24"/>
      <c r="G31" s="22"/>
    </row>
    <row r="32" spans="1:7" ht="15.75">
      <c r="A32" s="72"/>
      <c r="B32" s="78"/>
      <c r="C32" s="78"/>
      <c r="D32" s="60"/>
      <c r="E32" s="8"/>
      <c r="F32" s="8"/>
      <c r="G32" s="8"/>
    </row>
    <row r="33" spans="1:7" ht="15.75">
      <c r="A33" s="84" t="s">
        <v>154</v>
      </c>
      <c r="B33" s="78"/>
      <c r="C33" s="78"/>
      <c r="D33" s="60"/>
      <c r="E33" s="77">
        <f>SUM(E34:E38)</f>
        <v>1247500000</v>
      </c>
      <c r="F33" s="77">
        <f>SUM(F34:F38)</f>
        <v>0</v>
      </c>
      <c r="G33" s="77">
        <f>+E33+F33</f>
        <v>1247500000</v>
      </c>
    </row>
    <row r="34" spans="1:7" ht="30.75" customHeight="1">
      <c r="A34" s="72" t="s">
        <v>19</v>
      </c>
      <c r="B34" s="78" t="s">
        <v>20</v>
      </c>
      <c r="C34" s="78">
        <v>40238</v>
      </c>
      <c r="D34" s="60" t="s">
        <v>23</v>
      </c>
      <c r="E34" s="8">
        <v>72000000</v>
      </c>
      <c r="F34" s="8"/>
      <c r="G34" s="8">
        <f>+F34+E34</f>
        <v>72000000</v>
      </c>
    </row>
    <row r="35" spans="1:7" ht="25.5" customHeight="1">
      <c r="A35" s="72" t="s">
        <v>19</v>
      </c>
      <c r="B35" s="78" t="s">
        <v>71</v>
      </c>
      <c r="C35" s="78"/>
      <c r="D35" s="60" t="s">
        <v>72</v>
      </c>
      <c r="E35" s="8">
        <v>80000000</v>
      </c>
      <c r="F35" s="8"/>
      <c r="G35" s="8">
        <f>SUM(E35:F35)</f>
        <v>80000000</v>
      </c>
    </row>
    <row r="36" spans="1:7" ht="52.5" customHeight="1">
      <c r="A36" s="73" t="s">
        <v>83</v>
      </c>
      <c r="B36" s="78" t="s">
        <v>84</v>
      </c>
      <c r="C36" s="80">
        <v>40472</v>
      </c>
      <c r="D36" s="60" t="s">
        <v>81</v>
      </c>
      <c r="E36" s="8">
        <v>135500000</v>
      </c>
      <c r="F36" s="8"/>
      <c r="G36" s="8">
        <f>+E36+F36</f>
        <v>135500000</v>
      </c>
    </row>
    <row r="37" spans="1:7" ht="48" customHeight="1">
      <c r="A37" s="72" t="s">
        <v>19</v>
      </c>
      <c r="B37" s="78" t="s">
        <v>43</v>
      </c>
      <c r="C37" s="78">
        <v>40282</v>
      </c>
      <c r="D37" s="60" t="s">
        <v>42</v>
      </c>
      <c r="E37" s="8">
        <v>500000000</v>
      </c>
      <c r="F37" s="8"/>
      <c r="G37" s="8">
        <f>+F37+E37</f>
        <v>500000000</v>
      </c>
    </row>
    <row r="38" spans="1:7" ht="48.75" customHeight="1">
      <c r="A38" s="18" t="s">
        <v>19</v>
      </c>
      <c r="B38" s="19" t="s">
        <v>124</v>
      </c>
      <c r="C38" s="20">
        <v>40721</v>
      </c>
      <c r="D38" s="21" t="s">
        <v>125</v>
      </c>
      <c r="E38" s="24">
        <v>460000000</v>
      </c>
      <c r="F38" s="24"/>
      <c r="G38" s="24">
        <f>+E38+F38</f>
        <v>460000000</v>
      </c>
    </row>
    <row r="39" spans="1:7" ht="14.25" customHeight="1">
      <c r="A39" s="72"/>
      <c r="B39" s="78"/>
      <c r="C39" s="78"/>
      <c r="D39" s="60"/>
      <c r="E39" s="8"/>
      <c r="F39" s="8"/>
      <c r="G39" s="8"/>
    </row>
    <row r="40" spans="1:7" ht="14.25" customHeight="1">
      <c r="A40" s="72"/>
      <c r="B40" s="78"/>
      <c r="C40" s="78"/>
      <c r="D40" s="60"/>
      <c r="E40" s="8"/>
      <c r="F40" s="8"/>
      <c r="G40" s="8"/>
    </row>
    <row r="41" spans="1:7" ht="14.25" customHeight="1">
      <c r="A41" s="84" t="s">
        <v>155</v>
      </c>
      <c r="B41" s="78"/>
      <c r="C41" s="78"/>
      <c r="D41" s="60"/>
      <c r="E41" s="77">
        <f>SUM(E42:E63)</f>
        <v>128270000</v>
      </c>
      <c r="F41" s="77">
        <f>SUM(F42:F63)</f>
        <v>144138469.53</v>
      </c>
      <c r="G41" s="77">
        <f>+E41+F41</f>
        <v>272408469.53</v>
      </c>
    </row>
    <row r="42" spans="1:7" ht="47.25">
      <c r="A42" s="60" t="s">
        <v>97</v>
      </c>
      <c r="B42" s="72" t="s">
        <v>26</v>
      </c>
      <c r="C42" s="78">
        <v>40240</v>
      </c>
      <c r="D42" s="60" t="s">
        <v>8</v>
      </c>
      <c r="E42" s="8">
        <v>14800000</v>
      </c>
      <c r="F42" s="4"/>
      <c r="G42" s="8">
        <f aca="true" t="shared" si="2" ref="G42:G47">+F42+E42</f>
        <v>14800000</v>
      </c>
    </row>
    <row r="43" spans="1:7" ht="64.5" customHeight="1">
      <c r="A43" s="72" t="s">
        <v>99</v>
      </c>
      <c r="B43" s="72" t="s">
        <v>15</v>
      </c>
      <c r="C43" s="78">
        <v>40231</v>
      </c>
      <c r="D43" s="60" t="s">
        <v>17</v>
      </c>
      <c r="E43" s="8"/>
      <c r="F43" s="8">
        <v>1000000</v>
      </c>
      <c r="G43" s="8">
        <f t="shared" si="2"/>
        <v>1000000</v>
      </c>
    </row>
    <row r="44" spans="1:7" ht="63">
      <c r="A44" s="72" t="s">
        <v>98</v>
      </c>
      <c r="B44" s="78" t="s">
        <v>14</v>
      </c>
      <c r="C44" s="78">
        <v>40226</v>
      </c>
      <c r="D44" s="60" t="s">
        <v>16</v>
      </c>
      <c r="E44" s="8"/>
      <c r="F44" s="8">
        <v>8640000</v>
      </c>
      <c r="G44" s="8">
        <f t="shared" si="2"/>
        <v>8640000</v>
      </c>
    </row>
    <row r="45" spans="1:7" ht="66" customHeight="1">
      <c r="A45" s="60" t="s">
        <v>100</v>
      </c>
      <c r="B45" s="28" t="s">
        <v>29</v>
      </c>
      <c r="C45" s="78">
        <v>40242</v>
      </c>
      <c r="D45" s="60" t="s">
        <v>31</v>
      </c>
      <c r="E45" s="8">
        <v>6460000</v>
      </c>
      <c r="F45" s="8"/>
      <c r="G45" s="8">
        <f t="shared" si="2"/>
        <v>6460000</v>
      </c>
    </row>
    <row r="46" spans="1:7" ht="47.25">
      <c r="A46" s="72" t="s">
        <v>101</v>
      </c>
      <c r="B46" s="28" t="s">
        <v>33</v>
      </c>
      <c r="C46" s="78">
        <v>40227</v>
      </c>
      <c r="D46" s="60" t="s">
        <v>34</v>
      </c>
      <c r="E46" s="8"/>
      <c r="F46" s="8">
        <v>13000000</v>
      </c>
      <c r="G46" s="8">
        <f t="shared" si="2"/>
        <v>13000000</v>
      </c>
    </row>
    <row r="47" spans="1:7" ht="47.25">
      <c r="A47" s="72" t="s">
        <v>102</v>
      </c>
      <c r="B47" s="79" t="s">
        <v>38</v>
      </c>
      <c r="C47" s="78">
        <v>40256</v>
      </c>
      <c r="D47" s="60" t="s">
        <v>39</v>
      </c>
      <c r="E47" s="8"/>
      <c r="F47" s="8">
        <v>3000000</v>
      </c>
      <c r="G47" s="8">
        <f t="shared" si="2"/>
        <v>3000000</v>
      </c>
    </row>
    <row r="48" spans="1:7" ht="63">
      <c r="A48" s="72" t="s">
        <v>103</v>
      </c>
      <c r="B48" s="79" t="s">
        <v>44</v>
      </c>
      <c r="C48" s="78">
        <v>40227</v>
      </c>
      <c r="D48" s="60" t="s">
        <v>45</v>
      </c>
      <c r="E48" s="8">
        <v>40000000</v>
      </c>
      <c r="F48" s="8"/>
      <c r="G48" s="8">
        <f>+E48</f>
        <v>40000000</v>
      </c>
    </row>
    <row r="49" spans="1:7" ht="31.5">
      <c r="A49" s="72" t="s">
        <v>104</v>
      </c>
      <c r="B49" s="78" t="s">
        <v>52</v>
      </c>
      <c r="C49" s="78">
        <v>40325</v>
      </c>
      <c r="D49" s="60" t="s">
        <v>53</v>
      </c>
      <c r="E49" s="8"/>
      <c r="F49" s="8">
        <v>15000000</v>
      </c>
      <c r="G49" s="8">
        <f>SUM(F49:F49)</f>
        <v>15000000</v>
      </c>
    </row>
    <row r="50" spans="1:7" ht="31.5">
      <c r="A50" s="72" t="s">
        <v>105</v>
      </c>
      <c r="B50" s="78" t="s">
        <v>54</v>
      </c>
      <c r="C50" s="78">
        <v>40319</v>
      </c>
      <c r="D50" s="60" t="s">
        <v>55</v>
      </c>
      <c r="E50" s="8"/>
      <c r="F50" s="8">
        <v>10000000</v>
      </c>
      <c r="G50" s="8">
        <f>SUM(F50:F50)</f>
        <v>10000000</v>
      </c>
    </row>
    <row r="51" spans="1:7" ht="63" customHeight="1">
      <c r="A51" s="72" t="s">
        <v>106</v>
      </c>
      <c r="B51" s="78" t="s">
        <v>67</v>
      </c>
      <c r="C51" s="78">
        <v>40256</v>
      </c>
      <c r="D51" s="60" t="s">
        <v>66</v>
      </c>
      <c r="E51" s="8"/>
      <c r="F51" s="8">
        <v>5000000</v>
      </c>
      <c r="G51" s="8">
        <f>SUM(F51:F51)</f>
        <v>5000000</v>
      </c>
    </row>
    <row r="52" spans="1:7" ht="31.5">
      <c r="A52" s="72" t="s">
        <v>107</v>
      </c>
      <c r="B52" s="78" t="s">
        <v>68</v>
      </c>
      <c r="C52" s="78">
        <v>40337</v>
      </c>
      <c r="D52" s="60" t="s">
        <v>69</v>
      </c>
      <c r="E52" s="8"/>
      <c r="F52" s="8">
        <v>10000000</v>
      </c>
      <c r="G52" s="8">
        <f>SUM(F52:F52)</f>
        <v>10000000</v>
      </c>
    </row>
    <row r="53" spans="1:7" ht="61.5" customHeight="1">
      <c r="A53" s="72" t="s">
        <v>108</v>
      </c>
      <c r="B53" s="28" t="s">
        <v>75</v>
      </c>
      <c r="C53" s="80">
        <v>40353</v>
      </c>
      <c r="D53" s="60" t="s">
        <v>70</v>
      </c>
      <c r="E53" s="8"/>
      <c r="F53" s="8">
        <v>10930693.53</v>
      </c>
      <c r="G53" s="8">
        <f>SUM(F53:F53)</f>
        <v>10930693.53</v>
      </c>
    </row>
    <row r="54" spans="1:7" ht="31.5">
      <c r="A54" s="73" t="s">
        <v>109</v>
      </c>
      <c r="B54" s="28" t="s">
        <v>74</v>
      </c>
      <c r="C54" s="80">
        <v>40319</v>
      </c>
      <c r="D54" s="85" t="s">
        <v>73</v>
      </c>
      <c r="E54" s="8">
        <v>5000000</v>
      </c>
      <c r="F54" s="86"/>
      <c r="G54" s="8">
        <f>SUM(E54:F54)</f>
        <v>5000000</v>
      </c>
    </row>
    <row r="55" spans="1:7" ht="63">
      <c r="A55" s="73" t="s">
        <v>110</v>
      </c>
      <c r="B55" s="78" t="s">
        <v>85</v>
      </c>
      <c r="C55" s="80">
        <v>40533</v>
      </c>
      <c r="D55" s="60" t="s">
        <v>87</v>
      </c>
      <c r="E55" s="8"/>
      <c r="F55" s="8">
        <v>2837776</v>
      </c>
      <c r="G55" s="8">
        <f>+E55+F55</f>
        <v>2837776</v>
      </c>
    </row>
    <row r="56" spans="1:7" ht="47.25">
      <c r="A56" s="73" t="s">
        <v>112</v>
      </c>
      <c r="B56" s="78" t="s">
        <v>86</v>
      </c>
      <c r="C56" s="80">
        <v>40534</v>
      </c>
      <c r="D56" s="60" t="s">
        <v>88</v>
      </c>
      <c r="E56" s="8"/>
      <c r="F56" s="8">
        <v>2000000</v>
      </c>
      <c r="G56" s="8">
        <f>+E56+F56</f>
        <v>2000000</v>
      </c>
    </row>
    <row r="57" spans="1:7" ht="47.25">
      <c r="A57" s="73" t="s">
        <v>111</v>
      </c>
      <c r="B57" s="78" t="s">
        <v>89</v>
      </c>
      <c r="C57" s="80">
        <v>40533</v>
      </c>
      <c r="D57" s="60" t="s">
        <v>90</v>
      </c>
      <c r="E57" s="8"/>
      <c r="F57" s="8">
        <v>3500000</v>
      </c>
      <c r="G57" s="8">
        <f>+E57+F57</f>
        <v>3500000</v>
      </c>
    </row>
    <row r="58" spans="1:7" ht="76.5">
      <c r="A58" s="96" t="s">
        <v>162</v>
      </c>
      <c r="B58" s="27" t="s">
        <v>132</v>
      </c>
      <c r="C58" s="28">
        <v>40858</v>
      </c>
      <c r="D58" s="23" t="s">
        <v>133</v>
      </c>
      <c r="E58" s="95">
        <v>17410000</v>
      </c>
      <c r="F58" s="95">
        <v>24590000</v>
      </c>
      <c r="G58" s="24">
        <f>+F58+E58</f>
        <v>42000000</v>
      </c>
    </row>
    <row r="59" spans="1:7" ht="30">
      <c r="A59" s="96" t="s">
        <v>163</v>
      </c>
      <c r="B59" s="27" t="s">
        <v>134</v>
      </c>
      <c r="C59" s="28">
        <v>40900</v>
      </c>
      <c r="D59" s="23" t="s">
        <v>135</v>
      </c>
      <c r="E59" s="95"/>
      <c r="F59" s="95">
        <v>34640000</v>
      </c>
      <c r="G59" s="24">
        <f>+E59+F59</f>
        <v>34640000</v>
      </c>
    </row>
    <row r="60" spans="1:7" ht="51">
      <c r="A60" s="96" t="s">
        <v>164</v>
      </c>
      <c r="B60" s="27" t="s">
        <v>136</v>
      </c>
      <c r="C60" s="28">
        <v>40900</v>
      </c>
      <c r="D60" s="23" t="s">
        <v>137</v>
      </c>
      <c r="E60" s="95">
        <v>3500000</v>
      </c>
      <c r="F60" s="95"/>
      <c r="G60" s="24">
        <f>+F60+E60</f>
        <v>3500000</v>
      </c>
    </row>
    <row r="61" spans="1:7" ht="30">
      <c r="A61" s="96" t="s">
        <v>165</v>
      </c>
      <c r="B61" s="27" t="s">
        <v>138</v>
      </c>
      <c r="C61" s="28">
        <v>40900</v>
      </c>
      <c r="D61" s="23" t="s">
        <v>139</v>
      </c>
      <c r="E61" s="95">
        <v>18800000</v>
      </c>
      <c r="F61" s="95"/>
      <c r="G61" s="24">
        <f>+F61+E61</f>
        <v>18800000</v>
      </c>
    </row>
    <row r="62" spans="1:7" ht="30">
      <c r="A62" s="96" t="s">
        <v>167</v>
      </c>
      <c r="B62" s="27" t="s">
        <v>166</v>
      </c>
      <c r="C62" s="28">
        <v>40900</v>
      </c>
      <c r="D62" s="23" t="s">
        <v>140</v>
      </c>
      <c r="E62" s="95">
        <v>15300000</v>
      </c>
      <c r="F62" s="95"/>
      <c r="G62" s="24">
        <f>+F62+E62</f>
        <v>15300000</v>
      </c>
    </row>
    <row r="63" spans="1:7" ht="30">
      <c r="A63" s="96" t="s">
        <v>168</v>
      </c>
      <c r="B63" s="27" t="s">
        <v>141</v>
      </c>
      <c r="C63" s="28">
        <v>40892</v>
      </c>
      <c r="D63" s="23" t="s">
        <v>142</v>
      </c>
      <c r="E63" s="95">
        <v>7000000</v>
      </c>
      <c r="F63" s="95"/>
      <c r="G63" s="24">
        <f>+F63+E63</f>
        <v>7000000</v>
      </c>
    </row>
    <row r="64" spans="1:7" ht="15">
      <c r="A64" s="26"/>
      <c r="B64" s="27"/>
      <c r="C64" s="28"/>
      <c r="D64" s="23"/>
      <c r="E64" s="95"/>
      <c r="F64" s="95"/>
      <c r="G64" s="24"/>
    </row>
    <row r="65" spans="1:7" ht="15.75">
      <c r="A65" s="73"/>
      <c r="B65" s="78"/>
      <c r="C65" s="80"/>
      <c r="D65" s="60"/>
      <c r="E65" s="8"/>
      <c r="F65" s="8"/>
      <c r="G65" s="8"/>
    </row>
    <row r="66" spans="1:7" ht="15.75">
      <c r="A66" s="81" t="s">
        <v>156</v>
      </c>
      <c r="B66" s="78"/>
      <c r="C66" s="80"/>
      <c r="D66" s="60"/>
      <c r="E66" s="77">
        <f>SUM(E67:E70)</f>
        <v>195840000</v>
      </c>
      <c r="F66" s="77">
        <f>SUM(F67:F70)</f>
        <v>0</v>
      </c>
      <c r="G66" s="77">
        <f>+E66+F66</f>
        <v>195840000</v>
      </c>
    </row>
    <row r="67" spans="1:7" ht="31.5">
      <c r="A67" s="72" t="s">
        <v>40</v>
      </c>
      <c r="B67" s="78" t="s">
        <v>65</v>
      </c>
      <c r="C67" s="78">
        <v>40256</v>
      </c>
      <c r="D67" s="60" t="s">
        <v>41</v>
      </c>
      <c r="E67" s="8">
        <v>50000000</v>
      </c>
      <c r="F67" s="8"/>
      <c r="G67" s="8">
        <f>+F67+E67</f>
        <v>50000000</v>
      </c>
    </row>
    <row r="68" spans="1:7" ht="31.5">
      <c r="A68" s="72" t="s">
        <v>24</v>
      </c>
      <c r="B68" s="72" t="s">
        <v>77</v>
      </c>
      <c r="C68" s="78">
        <v>40238</v>
      </c>
      <c r="D68" s="60" t="s">
        <v>25</v>
      </c>
      <c r="E68" s="8">
        <v>63040000</v>
      </c>
      <c r="F68" s="8"/>
      <c r="G68" s="8">
        <f>+F68+E68</f>
        <v>63040000</v>
      </c>
    </row>
    <row r="69" spans="1:7" ht="47.25">
      <c r="A69" s="72" t="s">
        <v>24</v>
      </c>
      <c r="B69" s="78" t="s">
        <v>49</v>
      </c>
      <c r="C69" s="78"/>
      <c r="D69" s="60" t="s">
        <v>50</v>
      </c>
      <c r="E69" s="8">
        <v>30000000</v>
      </c>
      <c r="F69" s="8"/>
      <c r="G69" s="8">
        <f>SUM(E69)</f>
        <v>30000000</v>
      </c>
    </row>
    <row r="70" spans="1:7" ht="45">
      <c r="A70" s="18" t="s">
        <v>129</v>
      </c>
      <c r="B70" s="19" t="s">
        <v>130</v>
      </c>
      <c r="C70" s="20">
        <v>40899</v>
      </c>
      <c r="D70" s="21" t="s">
        <v>131</v>
      </c>
      <c r="E70" s="24">
        <v>52800000</v>
      </c>
      <c r="F70" s="24">
        <v>0</v>
      </c>
      <c r="G70" s="24">
        <f>+E70+F70</f>
        <v>52800000</v>
      </c>
    </row>
    <row r="71" spans="1:7" ht="15.75">
      <c r="A71" s="73"/>
      <c r="B71" s="78"/>
      <c r="C71" s="80"/>
      <c r="D71" s="60"/>
      <c r="E71" s="8"/>
      <c r="F71" s="8"/>
      <c r="G71" s="8"/>
    </row>
    <row r="72" spans="1:7" ht="15.75">
      <c r="A72" s="72"/>
      <c r="B72" s="78"/>
      <c r="C72" s="78"/>
      <c r="D72" s="87" t="s">
        <v>30</v>
      </c>
      <c r="E72" s="8">
        <f>+E66+E41+E33+E18+E8</f>
        <v>1864510000</v>
      </c>
      <c r="F72" s="8">
        <f>+F66+F41+F33+F18+F8</f>
        <v>1125199459.53</v>
      </c>
      <c r="G72" s="8">
        <f>+E72+F72</f>
        <v>2989709459.5299997</v>
      </c>
    </row>
    <row r="73" spans="1:7" ht="15.75">
      <c r="A73" s="72"/>
      <c r="B73" s="78"/>
      <c r="C73" s="78"/>
      <c r="D73" s="61"/>
      <c r="E73" s="8"/>
      <c r="F73" s="8"/>
      <c r="G73" s="8"/>
    </row>
    <row r="74" spans="1:7" ht="12.75">
      <c r="A74" s="69"/>
      <c r="B74" s="69"/>
      <c r="C74" s="69"/>
      <c r="D74" s="88"/>
      <c r="E74" s="89"/>
      <c r="F74" s="89"/>
      <c r="G74" s="89"/>
    </row>
    <row r="75" spans="1:7" ht="18">
      <c r="A75" s="69"/>
      <c r="B75" s="69"/>
      <c r="C75" s="69"/>
      <c r="D75" s="88"/>
      <c r="E75" s="7"/>
      <c r="F75" s="7"/>
      <c r="G75" s="7"/>
    </row>
    <row r="76" spans="1:7" ht="18">
      <c r="A76" s="69"/>
      <c r="B76" s="69"/>
      <c r="C76" s="69"/>
      <c r="D76" s="88"/>
      <c r="E76" s="7"/>
      <c r="F76" s="7"/>
      <c r="G76" s="7"/>
    </row>
    <row r="77" spans="1:7" ht="18">
      <c r="A77" s="69"/>
      <c r="B77" s="69"/>
      <c r="C77" s="69"/>
      <c r="D77" s="88"/>
      <c r="E77" s="7"/>
      <c r="F77" s="7"/>
      <c r="G77" s="7"/>
    </row>
    <row r="78" spans="1:7" ht="18">
      <c r="A78" s="69"/>
      <c r="B78" s="69"/>
      <c r="C78" s="69"/>
      <c r="D78" s="88"/>
      <c r="E78" s="7"/>
      <c r="F78" s="7"/>
      <c r="G78" s="7"/>
    </row>
    <row r="79" spans="1:7" ht="18">
      <c r="A79" s="69"/>
      <c r="B79" s="69"/>
      <c r="C79" s="69"/>
      <c r="D79" s="88"/>
      <c r="E79" s="7"/>
      <c r="F79" s="7"/>
      <c r="G79" s="7"/>
    </row>
    <row r="80" spans="1:7" ht="18">
      <c r="A80" s="69"/>
      <c r="B80" s="69"/>
      <c r="C80" s="69"/>
      <c r="D80" s="88"/>
      <c r="E80" s="7"/>
      <c r="F80" s="7"/>
      <c r="G80" s="7"/>
    </row>
    <row r="81" spans="1:7" ht="18">
      <c r="A81" s="69"/>
      <c r="B81" s="69"/>
      <c r="C81" s="69"/>
      <c r="D81" s="88"/>
      <c r="E81" s="7"/>
      <c r="F81" s="7"/>
      <c r="G81" s="7"/>
    </row>
    <row r="82" spans="1:7" ht="18">
      <c r="A82" s="69"/>
      <c r="B82" s="69"/>
      <c r="C82" s="69"/>
      <c r="D82" s="88"/>
      <c r="E82" s="7"/>
      <c r="F82" s="7"/>
      <c r="G82" s="7"/>
    </row>
    <row r="83" spans="1:7" ht="18">
      <c r="A83" s="69"/>
      <c r="B83" s="69"/>
      <c r="C83" s="69"/>
      <c r="D83" s="88"/>
      <c r="E83" s="7"/>
      <c r="F83" s="7"/>
      <c r="G83" s="7"/>
    </row>
    <row r="84" spans="1:7" ht="18">
      <c r="A84" s="69"/>
      <c r="B84" s="69"/>
      <c r="C84" s="69"/>
      <c r="D84" s="88"/>
      <c r="E84" s="7"/>
      <c r="F84" s="7"/>
      <c r="G84" s="7"/>
    </row>
    <row r="85" spans="1:7" ht="18">
      <c r="A85" s="69"/>
      <c r="B85" s="69"/>
      <c r="C85" s="69"/>
      <c r="D85" s="88"/>
      <c r="E85" s="7"/>
      <c r="F85" s="7"/>
      <c r="G85" s="7"/>
    </row>
    <row r="86" spans="1:7" ht="18">
      <c r="A86" s="69"/>
      <c r="B86" s="69"/>
      <c r="C86" s="69"/>
      <c r="D86" s="88"/>
      <c r="E86" s="7"/>
      <c r="F86" s="7"/>
      <c r="G86" s="7"/>
    </row>
    <row r="87" spans="1:7" ht="18">
      <c r="A87" s="69"/>
      <c r="B87" s="69"/>
      <c r="C87" s="69"/>
      <c r="D87" s="88"/>
      <c r="E87" s="7"/>
      <c r="F87" s="7"/>
      <c r="G87" s="7"/>
    </row>
    <row r="88" spans="1:7" ht="18">
      <c r="A88" s="69"/>
      <c r="B88" s="69"/>
      <c r="C88" s="69"/>
      <c r="D88" s="88"/>
      <c r="E88" s="7"/>
      <c r="F88" s="7"/>
      <c r="G88" s="7"/>
    </row>
    <row r="89" spans="1:7" ht="18">
      <c r="A89" s="69"/>
      <c r="B89" s="69"/>
      <c r="C89" s="69"/>
      <c r="D89" s="88"/>
      <c r="E89" s="7"/>
      <c r="F89" s="7"/>
      <c r="G89" s="7"/>
    </row>
    <row r="90" spans="1:7" ht="18">
      <c r="A90" s="69"/>
      <c r="B90" s="69"/>
      <c r="C90" s="69"/>
      <c r="D90" s="88"/>
      <c r="E90" s="7"/>
      <c r="F90" s="7"/>
      <c r="G90" s="7"/>
    </row>
    <row r="91" spans="1:7" ht="18">
      <c r="A91" s="69"/>
      <c r="B91" s="69"/>
      <c r="C91" s="69"/>
      <c r="D91" s="88"/>
      <c r="E91" s="7"/>
      <c r="F91" s="7"/>
      <c r="G91" s="7"/>
    </row>
    <row r="92" spans="1:7" ht="18">
      <c r="A92" s="69"/>
      <c r="B92" s="69"/>
      <c r="C92" s="69"/>
      <c r="D92" s="88"/>
      <c r="E92" s="7"/>
      <c r="F92" s="7"/>
      <c r="G92" s="7"/>
    </row>
    <row r="93" spans="1:7" ht="18">
      <c r="A93" s="69"/>
      <c r="B93" s="69"/>
      <c r="C93" s="69"/>
      <c r="D93" s="88"/>
      <c r="E93" s="7"/>
      <c r="F93" s="7"/>
      <c r="G93" s="7"/>
    </row>
    <row r="94" spans="1:7" ht="18">
      <c r="A94" s="69"/>
      <c r="B94" s="69"/>
      <c r="C94" s="69"/>
      <c r="D94" s="88"/>
      <c r="E94" s="7"/>
      <c r="F94" s="7"/>
      <c r="G94" s="7"/>
    </row>
    <row r="95" spans="1:7" ht="18">
      <c r="A95" s="69"/>
      <c r="B95" s="69"/>
      <c r="C95" s="69"/>
      <c r="D95" s="88"/>
      <c r="E95" s="7"/>
      <c r="F95" s="7"/>
      <c r="G95" s="7"/>
    </row>
    <row r="96" spans="1:7" ht="18">
      <c r="A96" s="69"/>
      <c r="B96" s="69"/>
      <c r="C96" s="69"/>
      <c r="D96" s="88"/>
      <c r="E96" s="7"/>
      <c r="F96" s="7"/>
      <c r="G96" s="7"/>
    </row>
    <row r="97" spans="1:7" ht="18">
      <c r="A97" s="69"/>
      <c r="B97" s="69"/>
      <c r="C97" s="69"/>
      <c r="D97" s="88"/>
      <c r="E97" s="7"/>
      <c r="F97" s="7"/>
      <c r="G97" s="7"/>
    </row>
    <row r="98" spans="1:7" ht="18">
      <c r="A98" s="69"/>
      <c r="B98" s="69"/>
      <c r="C98" s="69"/>
      <c r="D98" s="88"/>
      <c r="E98" s="7"/>
      <c r="F98" s="7"/>
      <c r="G98" s="7"/>
    </row>
    <row r="99" spans="1:7" ht="18">
      <c r="A99" s="69"/>
      <c r="B99" s="69"/>
      <c r="C99" s="69"/>
      <c r="D99" s="88"/>
      <c r="E99" s="7"/>
      <c r="F99" s="7"/>
      <c r="G99" s="7"/>
    </row>
    <row r="100" spans="1:7" ht="18">
      <c r="A100" s="69"/>
      <c r="B100" s="69"/>
      <c r="C100" s="69"/>
      <c r="D100" s="88"/>
      <c r="E100" s="7"/>
      <c r="F100" s="7"/>
      <c r="G100" s="7"/>
    </row>
    <row r="101" spans="1:7" ht="18">
      <c r="A101" s="69"/>
      <c r="B101" s="69"/>
      <c r="C101" s="69"/>
      <c r="D101" s="88"/>
      <c r="E101" s="7"/>
      <c r="F101" s="7"/>
      <c r="G101" s="7"/>
    </row>
    <row r="102" spans="1:7" ht="18">
      <c r="A102" s="69"/>
      <c r="B102" s="69"/>
      <c r="C102" s="69"/>
      <c r="D102" s="88"/>
      <c r="E102" s="7"/>
      <c r="F102" s="7"/>
      <c r="G102" s="7"/>
    </row>
    <row r="103" spans="1:7" ht="18">
      <c r="A103" s="69"/>
      <c r="B103" s="69"/>
      <c r="C103" s="69"/>
      <c r="D103" s="88"/>
      <c r="E103" s="7"/>
      <c r="F103" s="7"/>
      <c r="G103" s="7"/>
    </row>
    <row r="104" spans="1:7" ht="18">
      <c r="A104" s="69"/>
      <c r="B104" s="69"/>
      <c r="C104" s="69"/>
      <c r="D104" s="88"/>
      <c r="E104" s="7"/>
      <c r="F104" s="7"/>
      <c r="G104" s="7"/>
    </row>
    <row r="105" spans="1:7" ht="18">
      <c r="A105" s="69"/>
      <c r="B105" s="69"/>
      <c r="C105" s="69"/>
      <c r="D105" s="88"/>
      <c r="E105" s="7"/>
      <c r="F105" s="7"/>
      <c r="G105" s="7"/>
    </row>
    <row r="106" spans="1:7" ht="18">
      <c r="A106" s="69"/>
      <c r="B106" s="69"/>
      <c r="C106" s="69"/>
      <c r="D106" s="88"/>
      <c r="E106" s="7"/>
      <c r="F106" s="7"/>
      <c r="G106" s="7"/>
    </row>
    <row r="107" spans="1:7" ht="18">
      <c r="A107" s="69"/>
      <c r="B107" s="69"/>
      <c r="C107" s="69"/>
      <c r="D107" s="88"/>
      <c r="E107" s="7"/>
      <c r="F107" s="7"/>
      <c r="G107" s="7"/>
    </row>
    <row r="108" spans="1:7" ht="18">
      <c r="A108" s="69"/>
      <c r="B108" s="69"/>
      <c r="C108" s="69"/>
      <c r="D108" s="88"/>
      <c r="E108" s="7"/>
      <c r="F108" s="7"/>
      <c r="G108" s="7"/>
    </row>
    <row r="109" spans="1:7" ht="18">
      <c r="A109" s="69"/>
      <c r="B109" s="69"/>
      <c r="C109" s="69"/>
      <c r="D109" s="88"/>
      <c r="E109" s="7"/>
      <c r="F109" s="7"/>
      <c r="G109" s="7"/>
    </row>
    <row r="110" spans="1:7" ht="18">
      <c r="A110" s="69"/>
      <c r="B110" s="69"/>
      <c r="C110" s="69"/>
      <c r="D110" s="88"/>
      <c r="E110" s="7"/>
      <c r="F110" s="7"/>
      <c r="G110" s="7"/>
    </row>
    <row r="111" spans="1:7" ht="18">
      <c r="A111" s="69"/>
      <c r="B111" s="69"/>
      <c r="C111" s="69"/>
      <c r="D111" s="88"/>
      <c r="E111" s="7"/>
      <c r="F111" s="7"/>
      <c r="G111" s="7"/>
    </row>
    <row r="112" spans="1:7" ht="18">
      <c r="A112" s="69"/>
      <c r="B112" s="69"/>
      <c r="C112" s="69"/>
      <c r="D112" s="88"/>
      <c r="E112" s="7"/>
      <c r="F112" s="7"/>
      <c r="G112" s="7"/>
    </row>
    <row r="113" spans="1:7" ht="18">
      <c r="A113" s="69"/>
      <c r="B113" s="69"/>
      <c r="C113" s="69"/>
      <c r="D113" s="88"/>
      <c r="E113" s="7"/>
      <c r="F113" s="7"/>
      <c r="G113" s="7"/>
    </row>
    <row r="114" spans="1:7" ht="18">
      <c r="A114" s="69"/>
      <c r="B114" s="69"/>
      <c r="C114" s="69"/>
      <c r="D114" s="88"/>
      <c r="E114" s="7"/>
      <c r="F114" s="7"/>
      <c r="G114" s="7"/>
    </row>
    <row r="115" spans="1:7" ht="18">
      <c r="A115" s="69"/>
      <c r="B115" s="69"/>
      <c r="C115" s="69"/>
      <c r="D115" s="88"/>
      <c r="E115" s="7"/>
      <c r="F115" s="7"/>
      <c r="G115" s="7"/>
    </row>
    <row r="116" spans="1:7" ht="18">
      <c r="A116" s="69"/>
      <c r="B116" s="69"/>
      <c r="C116" s="69"/>
      <c r="D116" s="88"/>
      <c r="E116" s="7"/>
      <c r="F116" s="7"/>
      <c r="G116" s="7"/>
    </row>
    <row r="117" spans="1:7" ht="18">
      <c r="A117" s="69"/>
      <c r="B117" s="69"/>
      <c r="C117" s="69"/>
      <c r="D117" s="88"/>
      <c r="E117" s="7"/>
      <c r="F117" s="7"/>
      <c r="G117" s="7"/>
    </row>
    <row r="118" spans="1:7" ht="18">
      <c r="A118" s="69"/>
      <c r="B118" s="69"/>
      <c r="C118" s="69"/>
      <c r="D118" s="88"/>
      <c r="E118" s="7"/>
      <c r="F118" s="7"/>
      <c r="G118" s="7"/>
    </row>
    <row r="119" spans="1:7" ht="18">
      <c r="A119" s="69"/>
      <c r="B119" s="69"/>
      <c r="C119" s="69"/>
      <c r="D119" s="88"/>
      <c r="E119" s="7"/>
      <c r="F119" s="7"/>
      <c r="G119" s="7"/>
    </row>
    <row r="120" spans="1:7" ht="18">
      <c r="A120" s="69"/>
      <c r="B120" s="69"/>
      <c r="C120" s="69"/>
      <c r="D120" s="88"/>
      <c r="E120" s="7"/>
      <c r="F120" s="7"/>
      <c r="G120" s="7"/>
    </row>
    <row r="121" spans="1:7" ht="18">
      <c r="A121" s="69"/>
      <c r="B121" s="69"/>
      <c r="C121" s="69"/>
      <c r="D121" s="88"/>
      <c r="E121" s="7"/>
      <c r="F121" s="7"/>
      <c r="G121" s="7"/>
    </row>
    <row r="122" spans="1:7" ht="18">
      <c r="A122" s="69"/>
      <c r="B122" s="69"/>
      <c r="C122" s="69"/>
      <c r="D122" s="88"/>
      <c r="E122" s="7"/>
      <c r="F122" s="7"/>
      <c r="G122" s="7"/>
    </row>
    <row r="123" spans="1:7" ht="18">
      <c r="A123" s="69"/>
      <c r="B123" s="69"/>
      <c r="C123" s="69"/>
      <c r="D123" s="88"/>
      <c r="E123" s="7"/>
      <c r="F123" s="7"/>
      <c r="G123" s="7"/>
    </row>
    <row r="124" spans="1:7" ht="18">
      <c r="A124" s="69"/>
      <c r="B124" s="69"/>
      <c r="C124" s="69"/>
      <c r="D124" s="88"/>
      <c r="E124" s="7"/>
      <c r="F124" s="7"/>
      <c r="G124" s="7"/>
    </row>
    <row r="125" spans="1:7" ht="18">
      <c r="A125" s="69"/>
      <c r="B125" s="69"/>
      <c r="C125" s="69"/>
      <c r="D125" s="88"/>
      <c r="E125" s="7"/>
      <c r="F125" s="7"/>
      <c r="G125" s="7"/>
    </row>
    <row r="126" spans="1:7" ht="18">
      <c r="A126" s="69"/>
      <c r="B126" s="69"/>
      <c r="C126" s="69"/>
      <c r="D126" s="88"/>
      <c r="E126" s="7"/>
      <c r="F126" s="7"/>
      <c r="G126" s="7"/>
    </row>
    <row r="127" spans="1:7" ht="18">
      <c r="A127" s="69"/>
      <c r="B127" s="69"/>
      <c r="C127" s="69"/>
      <c r="D127" s="88"/>
      <c r="E127" s="7"/>
      <c r="F127" s="7"/>
      <c r="G127" s="7"/>
    </row>
    <row r="128" spans="1:7" ht="18">
      <c r="A128" s="69"/>
      <c r="B128" s="69"/>
      <c r="C128" s="69"/>
      <c r="D128" s="88"/>
      <c r="E128" s="7"/>
      <c r="F128" s="7"/>
      <c r="G128" s="7"/>
    </row>
    <row r="129" spans="1:7" ht="18">
      <c r="A129" s="69"/>
      <c r="B129" s="69"/>
      <c r="C129" s="69"/>
      <c r="D129" s="88"/>
      <c r="E129" s="7"/>
      <c r="F129" s="7"/>
      <c r="G129" s="7"/>
    </row>
  </sheetData>
  <mergeCells count="5">
    <mergeCell ref="E4:G4"/>
    <mergeCell ref="E5:G5"/>
    <mergeCell ref="B5:B6"/>
    <mergeCell ref="A5:A6"/>
    <mergeCell ref="D5:D6"/>
  </mergeCells>
  <printOptions gridLines="1"/>
  <pageMargins left="0.4" right="0" top="1.1" bottom="0.75" header="0.5" footer="0.25"/>
  <pageSetup horizontalDpi="600" verticalDpi="600" orientation="portrait" paperSize="9" scale="7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DBM</dc:creator>
  <cp:keywords/>
  <dc:description/>
  <cp:lastModifiedBy>mbayani</cp:lastModifiedBy>
  <cp:lastPrinted>2012-04-18T06:52:20Z</cp:lastPrinted>
  <dcterms:created xsi:type="dcterms:W3CDTF">2009-10-12T06:17:06Z</dcterms:created>
  <dcterms:modified xsi:type="dcterms:W3CDTF">2012-04-18T06:53:05Z</dcterms:modified>
  <cp:category/>
  <cp:version/>
  <cp:contentType/>
  <cp:contentStatus/>
</cp:coreProperties>
</file>