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Releases" sheetId="1" r:id="rId1"/>
    <sheet name="Summary" sheetId="2" r:id="rId2"/>
  </sheets>
  <definedNames>
    <definedName name="_xlnm.Print_Area" localSheetId="0">'Releases'!$G$1:$O$16</definedName>
    <definedName name="_xlnm.Print_Area" localSheetId="1">'Summary'!$B$1:$G$21</definedName>
    <definedName name="_xlnm.Print_Titles" localSheetId="0">'Releases'!$1:$6</definedName>
  </definedNames>
  <calcPr fullCalcOnLoad="1"/>
</workbook>
</file>

<file path=xl/sharedStrings.xml><?xml version="1.0" encoding="utf-8"?>
<sst xmlns="http://schemas.openxmlformats.org/spreadsheetml/2006/main" count="64" uniqueCount="57">
  <si>
    <t>CALAMITY FUND, FY 2010</t>
  </si>
  <si>
    <t>CONTROL SHEET</t>
  </si>
  <si>
    <t xml:space="preserve">STATUS AS OF </t>
  </si>
  <si>
    <t>(In pesos)</t>
  </si>
  <si>
    <t xml:space="preserve">CONTROL NO. </t>
  </si>
  <si>
    <t>APPROPRIATIONS BALANCE (P)</t>
  </si>
  <si>
    <t>SARO No.</t>
  </si>
  <si>
    <t>PURPOSE</t>
  </si>
  <si>
    <t>MOOE</t>
  </si>
  <si>
    <t>CO</t>
  </si>
  <si>
    <t>TOTAL</t>
  </si>
  <si>
    <t>DATE</t>
  </si>
  <si>
    <t>NATIONAL GOVERNMENT AGENCIES</t>
  </si>
  <si>
    <t>Repair and rehabilitation of Bagtong-Matarinao Brgy Road, Salcedo, Eastern Samar</t>
  </si>
  <si>
    <t>Repair and rehabilitaion of Poblacion Seawall, Poblacion, Salcedo, Eastern Samar</t>
  </si>
  <si>
    <t>Rehabilitation of vital infrasructure facilities</t>
  </si>
  <si>
    <t>To cover the repair/rehabilitation of the Iligan City Water System damaged by typhoon "Sendong"</t>
  </si>
  <si>
    <t>Amount</t>
  </si>
  <si>
    <t>IMPLEMENTING  AGENCY/         Local Government Units</t>
  </si>
  <si>
    <t>Date of OP Approval/                  Remarks</t>
  </si>
  <si>
    <t>ANNEX  " A"</t>
  </si>
  <si>
    <t>PARTICULARS</t>
  </si>
  <si>
    <t>Appropriation</t>
  </si>
  <si>
    <t>Total</t>
  </si>
  <si>
    <t xml:space="preserve">          DSWD</t>
  </si>
  <si>
    <t xml:space="preserve">          DND</t>
  </si>
  <si>
    <t xml:space="preserve">          DPWH</t>
  </si>
  <si>
    <t xml:space="preserve">          DA</t>
  </si>
  <si>
    <t xml:space="preserve">          DepEd</t>
  </si>
  <si>
    <t xml:space="preserve">          LGUs</t>
  </si>
  <si>
    <t>Available Balance</t>
  </si>
  <si>
    <t>Less:  Releases  (Annex " A")</t>
  </si>
  <si>
    <t>Augmentation (OP Approval dated Dec. 21, 2011)</t>
  </si>
  <si>
    <t xml:space="preserve">Local Government Units </t>
  </si>
  <si>
    <t>With marginal note of Sec. FBA, (charged to P1.0B augmentation dated 12-21-2011)</t>
  </si>
  <si>
    <t>For the restoration of Meril Flood Control in Barangay Daclan, Tublay, Benguet</t>
  </si>
  <si>
    <t>ROI-11-0034837</t>
  </si>
  <si>
    <t xml:space="preserve">          DOST</t>
  </si>
  <si>
    <t xml:space="preserve"> ROX-11-0034780</t>
  </si>
  <si>
    <t>ROII-12-0003</t>
  </si>
  <si>
    <t>For the repair, restoration and/or construction of various projects damaged by typhoons "Pedring" and "Quiel"</t>
  </si>
  <si>
    <t>ROII-12-0004</t>
  </si>
  <si>
    <t>For the repair and rehabilitation of various projects damaged by continuos heavy rains</t>
  </si>
  <si>
    <t>ROCAR-11-0034808</t>
  </si>
  <si>
    <t>ROVIII-11-0023580</t>
  </si>
  <si>
    <t>DBM RO VIII/Salcedo, Eastern Samar</t>
  </si>
  <si>
    <t>DBM ROI/Umingan, Pangasinan</t>
  </si>
  <si>
    <t>DBM ROX/Iligan City, Lanao del Norte</t>
  </si>
  <si>
    <t>DBM CAR/Tublay, Benguet</t>
  </si>
  <si>
    <t>DBM RO II/Province of Quirino</t>
  </si>
  <si>
    <t>DBM ROII/Tuao, Cagayan</t>
  </si>
  <si>
    <t>Status as of March 31, 2012</t>
  </si>
  <si>
    <t>Calamity Fund, RA 10147  (FY 2011 and Continuing Appropriations)</t>
  </si>
  <si>
    <t>Summary of Releases  (January 2011 - March 31, 2012)</t>
  </si>
  <si>
    <t>ROCAR-12-0004</t>
  </si>
  <si>
    <t>Construction of the Appas Flood Control Structure at Brgy. San Juan, Tabuk City, Kalinga damaged by Typhoon "Juan"</t>
  </si>
  <si>
    <t>RO CAR/Tabuk City, Kalinga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</si>
</sst>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m/d/yy;@"/>
    <numFmt numFmtId="167" formatCode="&quot;Php&quot;#,##0_);\(&quot;Php&quot;#,##0\)"/>
    <numFmt numFmtId="168" formatCode="&quot;Php&quot;#,##0_);[Red]\(&quot;Php&quot;#,##0\)"/>
    <numFmt numFmtId="169" formatCode="&quot;Php&quot;#,##0.00_);\(&quot;Php&quot;#,##0.00\)"/>
    <numFmt numFmtId="170" formatCode="&quot;Php&quot;#,##0.00_);[Red]\(&quot;Php&quot;#,##0.00\)"/>
    <numFmt numFmtId="171" formatCode="_(&quot;Php&quot;* #,##0_);_(&quot;Php&quot;* \(#,##0\);_(&quot;Php&quot;* &quot;-&quot;_);_(@_)"/>
    <numFmt numFmtId="172" formatCode="_(&quot;Php&quot;* #,##0.00_);_(&quot;Php&quot;* \(#,##0.00\);_(&quot;Php&quot;* &quot;-&quot;??_);_(@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mm/dd/yy"/>
    <numFmt numFmtId="180" formatCode="mmmm\ d\,\ yyyy"/>
    <numFmt numFmtId="181" formatCode="mm/dd/yy;@"/>
    <numFmt numFmtId="182" formatCode="[$-409]mmmm\ d\,\ yyyy;@"/>
    <numFmt numFmtId="183" formatCode="m/d/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\ h:mm"/>
    <numFmt numFmtId="188" formatCode="m/d/yy"/>
    <numFmt numFmtId="189" formatCode="#,##0.0"/>
    <numFmt numFmtId="190" formatCode="#,##0.00;[Red]#,##0.00"/>
    <numFmt numFmtId="191" formatCode="#,##0;[Red]#,##0"/>
    <numFmt numFmtId="192" formatCode="[$€-2]\ #,##0.00_);[Red]\([$€-2]\ #,##0.00\)"/>
    <numFmt numFmtId="193" formatCode="0_);\(0\)"/>
    <numFmt numFmtId="194" formatCode="_(&quot;$&quot;* #,##0_);_(&quot;$&quot;* \(#,##0\);_(&quot;$&quot;* &quot;-&quot;??_);_(@_)"/>
    <numFmt numFmtId="195" formatCode="[$-409]d\-mmm\-yy;@"/>
    <numFmt numFmtId="196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Arial"/>
      <family val="0"/>
    </font>
    <font>
      <sz val="14"/>
      <name val="Calibri"/>
      <family val="2"/>
    </font>
    <font>
      <sz val="12"/>
      <name val="Arial"/>
      <family val="0"/>
    </font>
    <font>
      <b/>
      <i/>
      <sz val="12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color indexed="9"/>
      <name val="Calibri"/>
      <family val="2"/>
    </font>
    <font>
      <sz val="12"/>
      <color indexed="9"/>
      <name val="Arial"/>
      <family val="0"/>
    </font>
    <font>
      <sz val="14"/>
      <color indexed="9"/>
      <name val="Arial"/>
      <family val="0"/>
    </font>
    <font>
      <sz val="10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23" fillId="0" borderId="10" xfId="0" applyNumberFormat="1" applyFont="1" applyBorder="1" applyAlignment="1">
      <alignment/>
    </xf>
    <xf numFmtId="0" fontId="26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Alignment="1">
      <alignment/>
    </xf>
    <xf numFmtId="3" fontId="23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22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shrinkToFit="1"/>
    </xf>
    <xf numFmtId="195" fontId="29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shrinkToFit="1"/>
    </xf>
    <xf numFmtId="0" fontId="30" fillId="0" borderId="11" xfId="0" applyFont="1" applyBorder="1" applyAlignment="1">
      <alignment/>
    </xf>
    <xf numFmtId="195" fontId="30" fillId="0" borderId="0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195" fontId="30" fillId="0" borderId="0" xfId="0" applyNumberFormat="1" applyFont="1" applyBorder="1" applyAlignment="1">
      <alignment horizontal="center" wrapText="1"/>
    </xf>
    <xf numFmtId="49" fontId="30" fillId="0" borderId="0" xfId="0" applyNumberFormat="1" applyFont="1" applyAlignment="1">
      <alignment/>
    </xf>
    <xf numFmtId="0" fontId="30" fillId="0" borderId="0" xfId="0" applyFont="1" applyFill="1" applyBorder="1" applyAlignment="1">
      <alignment/>
    </xf>
    <xf numFmtId="166" fontId="30" fillId="0" borderId="0" xfId="0" applyNumberFormat="1" applyFont="1" applyFill="1" applyBorder="1" applyAlignment="1">
      <alignment horizontal="center" vertical="center" shrinkToFit="1"/>
    </xf>
    <xf numFmtId="3" fontId="30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166" fontId="30" fillId="0" borderId="0" xfId="0" applyNumberFormat="1" applyFont="1" applyFill="1" applyBorder="1" applyAlignment="1">
      <alignment shrinkToFit="1"/>
    </xf>
    <xf numFmtId="195" fontId="30" fillId="0" borderId="0" xfId="0" applyNumberFormat="1" applyFont="1" applyFill="1" applyBorder="1" applyAlignment="1">
      <alignment horizontal="center"/>
    </xf>
    <xf numFmtId="3" fontId="30" fillId="0" borderId="0" xfId="0" applyNumberFormat="1" applyFont="1" applyBorder="1" applyAlignment="1">
      <alignment horizontal="right"/>
    </xf>
    <xf numFmtId="0" fontId="30" fillId="0" borderId="17" xfId="0" applyFont="1" applyBorder="1" applyAlignment="1">
      <alignment/>
    </xf>
    <xf numFmtId="0" fontId="30" fillId="0" borderId="10" xfId="0" applyFont="1" applyBorder="1" applyAlignment="1">
      <alignment/>
    </xf>
    <xf numFmtId="166" fontId="30" fillId="0" borderId="0" xfId="0" applyNumberFormat="1" applyFont="1" applyAlignment="1">
      <alignment shrinkToFit="1"/>
    </xf>
    <xf numFmtId="195" fontId="30" fillId="0" borderId="10" xfId="0" applyNumberFormat="1" applyFont="1" applyBorder="1" applyAlignment="1">
      <alignment horizontal="center"/>
    </xf>
    <xf numFmtId="195" fontId="30" fillId="0" borderId="0" xfId="0" applyNumberFormat="1" applyFont="1" applyFill="1" applyBorder="1" applyAlignment="1">
      <alignment horizontal="center" vertical="center"/>
    </xf>
    <xf numFmtId="195" fontId="30" fillId="0" borderId="0" xfId="0" applyNumberFormat="1" applyFont="1" applyAlignment="1">
      <alignment horizontal="center"/>
    </xf>
    <xf numFmtId="195" fontId="30" fillId="0" borderId="0" xfId="0" applyNumberFormat="1" applyFont="1" applyBorder="1" applyAlignment="1">
      <alignment horizontal="left" wrapText="1"/>
    </xf>
    <xf numFmtId="0" fontId="29" fillId="0" borderId="0" xfId="0" applyFont="1" applyAlignment="1">
      <alignment horizontal="right"/>
    </xf>
    <xf numFmtId="3" fontId="31" fillId="0" borderId="18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0" xfId="0" applyFont="1" applyAlignment="1">
      <alignment horizontal="right"/>
    </xf>
    <xf numFmtId="0" fontId="30" fillId="0" borderId="13" xfId="0" applyFont="1" applyBorder="1" applyAlignment="1">
      <alignment/>
    </xf>
    <xf numFmtId="0" fontId="30" fillId="0" borderId="15" xfId="0" applyFont="1" applyBorder="1" applyAlignment="1">
      <alignment/>
    </xf>
    <xf numFmtId="0" fontId="22" fillId="0" borderId="0" xfId="0" applyFont="1" applyAlignment="1">
      <alignment horizontal="center"/>
    </xf>
    <xf numFmtId="49" fontId="25" fillId="0" borderId="0" xfId="0" applyNumberFormat="1" applyFont="1" applyAlignment="1">
      <alignment/>
    </xf>
    <xf numFmtId="3" fontId="23" fillId="0" borderId="13" xfId="0" applyNumberFormat="1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3" fontId="23" fillId="0" borderId="2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43" fontId="26" fillId="0" borderId="0" xfId="42" applyFont="1" applyAlignment="1">
      <alignment/>
    </xf>
    <xf numFmtId="49" fontId="36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6" fontId="30" fillId="0" borderId="0" xfId="0" applyNumberFormat="1" applyFont="1" applyFill="1" applyBorder="1" applyAlignment="1">
      <alignment vertical="center" shrinkToFit="1"/>
    </xf>
    <xf numFmtId="195" fontId="30" fillId="0" borderId="0" xfId="0" applyNumberFormat="1" applyFont="1" applyFill="1" applyBorder="1" applyAlignment="1">
      <alignment horizontal="center" vertical="center" shrinkToFit="1"/>
    </xf>
    <xf numFmtId="166" fontId="30" fillId="0" borderId="0" xfId="0" applyNumberFormat="1" applyFont="1" applyAlignment="1">
      <alignment horizontal="center" shrinkToFit="1"/>
    </xf>
    <xf numFmtId="43" fontId="30" fillId="0" borderId="0" xfId="0" applyNumberFormat="1" applyFont="1" applyBorder="1" applyAlignment="1">
      <alignment horizontal="right"/>
    </xf>
    <xf numFmtId="0" fontId="29" fillId="0" borderId="0" xfId="0" applyFont="1" applyFill="1" applyAlignment="1">
      <alignment/>
    </xf>
    <xf numFmtId="3" fontId="31" fillId="0" borderId="18" xfId="0" applyNumberFormat="1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3" fontId="29" fillId="0" borderId="0" xfId="0" applyNumberFormat="1" applyFont="1" applyFill="1" applyBorder="1" applyAlignment="1">
      <alignment/>
    </xf>
    <xf numFmtId="43" fontId="30" fillId="0" borderId="0" xfId="42" applyFont="1" applyFill="1" applyBorder="1" applyAlignment="1">
      <alignment/>
    </xf>
    <xf numFmtId="195" fontId="30" fillId="0" borderId="0" xfId="0" applyNumberFormat="1" applyFont="1" applyAlignment="1">
      <alignment wrapText="1"/>
    </xf>
    <xf numFmtId="0" fontId="27" fillId="0" borderId="0" xfId="0" applyFont="1" applyBorder="1" applyAlignment="1">
      <alignment vertical="top"/>
    </xf>
    <xf numFmtId="0" fontId="29" fillId="0" borderId="21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29" fillId="0" borderId="23" xfId="0" applyFont="1" applyFill="1" applyBorder="1" applyAlignment="1">
      <alignment horizontal="center" vertical="center"/>
    </xf>
    <xf numFmtId="195" fontId="29" fillId="0" borderId="21" xfId="0" applyNumberFormat="1" applyFont="1" applyFill="1" applyBorder="1" applyAlignment="1">
      <alignment horizontal="center" vertical="center"/>
    </xf>
    <xf numFmtId="195" fontId="29" fillId="0" borderId="22" xfId="0" applyNumberFormat="1" applyFont="1" applyFill="1" applyBorder="1" applyAlignment="1">
      <alignment horizontal="center" vertical="center"/>
    </xf>
    <xf numFmtId="195" fontId="30" fillId="0" borderId="0" xfId="0" applyNumberFormat="1" applyFont="1" applyBorder="1" applyAlignment="1">
      <alignment horizontal="center" vertical="center" wrapText="1"/>
    </xf>
    <xf numFmtId="0" fontId="30" fillId="0" borderId="22" xfId="0" applyFont="1" applyFill="1" applyBorder="1" applyAlignment="1">
      <alignment/>
    </xf>
    <xf numFmtId="0" fontId="30" fillId="0" borderId="24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/>
    </xf>
    <xf numFmtId="0" fontId="33" fillId="0" borderId="0" xfId="0" applyFont="1" applyFill="1" applyBorder="1" applyAlignment="1">
      <alignment horizontal="left"/>
    </xf>
    <xf numFmtId="166" fontId="30" fillId="0" borderId="0" xfId="0" applyNumberFormat="1" applyFont="1" applyFill="1" applyBorder="1" applyAlignment="1">
      <alignment horizontal="center" vertical="center" shrinkToFit="1"/>
    </xf>
    <xf numFmtId="195" fontId="30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horizontal="center" vertical="center" shrinkToFit="1"/>
    </xf>
    <xf numFmtId="195" fontId="29" fillId="0" borderId="21" xfId="0" applyNumberFormat="1" applyFont="1" applyFill="1" applyBorder="1" applyAlignment="1">
      <alignment horizontal="center" wrapText="1"/>
    </xf>
    <xf numFmtId="195" fontId="29" fillId="0" borderId="22" xfId="0" applyNumberFormat="1" applyFont="1" applyFill="1" applyBorder="1" applyAlignment="1">
      <alignment horizontal="center" wrapText="1"/>
    </xf>
    <xf numFmtId="3" fontId="22" fillId="0" borderId="26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16"/>
  <sheetViews>
    <sheetView tabSelected="1" view="pageBreakPreview" zoomScaleSheetLayoutView="100" workbookViewId="0" topLeftCell="A1">
      <pane xSplit="8" ySplit="6" topLeftCell="I7" activePane="bottomRight" state="frozen"/>
      <selection pane="topLeft" activeCell="I81" sqref="I81"/>
      <selection pane="topRight" activeCell="I81" sqref="I81"/>
      <selection pane="bottomLeft" activeCell="I81" sqref="I81"/>
      <selection pane="bottomRight" activeCell="H17" sqref="H17"/>
    </sheetView>
  </sheetViews>
  <sheetFormatPr defaultColWidth="9.140625" defaultRowHeight="12.75"/>
  <cols>
    <col min="1" max="1" width="23.57421875" style="18" hidden="1" customWidth="1"/>
    <col min="2" max="2" width="13.421875" style="18" hidden="1" customWidth="1"/>
    <col min="3" max="3" width="1.57421875" style="18" hidden="1" customWidth="1"/>
    <col min="4" max="4" width="11.00390625" style="18" hidden="1" customWidth="1"/>
    <col min="5" max="5" width="1.57421875" style="18" hidden="1" customWidth="1"/>
    <col min="6" max="6" width="13.57421875" style="18" hidden="1" customWidth="1"/>
    <col min="7" max="7" width="3.28125" style="18" hidden="1" customWidth="1"/>
    <col min="8" max="8" width="21.140625" style="18" customWidth="1"/>
    <col min="9" max="9" width="17.421875" style="19" customWidth="1"/>
    <col min="10" max="10" width="11.57421875" style="44" customWidth="1"/>
    <col min="11" max="11" width="40.8515625" style="18" customWidth="1"/>
    <col min="12" max="12" width="19.421875" style="44" customWidth="1"/>
    <col min="13" max="13" width="18.8515625" style="80" customWidth="1"/>
    <col min="14" max="14" width="16.8515625" style="80" customWidth="1"/>
    <col min="15" max="15" width="16.8515625" style="51" customWidth="1"/>
    <col min="16" max="16384" width="9.140625" style="18" customWidth="1"/>
  </cols>
  <sheetData>
    <row r="1" spans="1:18" s="15" customFormat="1" ht="16.5" customHeight="1" thickBot="1">
      <c r="A1" s="15" t="s">
        <v>0</v>
      </c>
      <c r="H1" s="15" t="s">
        <v>52</v>
      </c>
      <c r="I1" s="16"/>
      <c r="J1" s="17"/>
      <c r="L1" s="17"/>
      <c r="M1" s="76"/>
      <c r="N1" s="76"/>
      <c r="O1" s="54" t="s">
        <v>20</v>
      </c>
      <c r="P1" s="52"/>
      <c r="Q1" s="52"/>
      <c r="R1" s="53"/>
    </row>
    <row r="2" spans="1:15" s="15" customFormat="1" ht="14.25" customHeight="1">
      <c r="A2" s="15" t="s">
        <v>1</v>
      </c>
      <c r="B2" s="18"/>
      <c r="C2" s="18"/>
      <c r="D2" s="18"/>
      <c r="E2" s="18"/>
      <c r="F2" s="18"/>
      <c r="G2" s="18" t="s">
        <v>2</v>
      </c>
      <c r="H2" s="18" t="s">
        <v>53</v>
      </c>
      <c r="I2" s="19"/>
      <c r="J2" s="17"/>
      <c r="L2" s="17"/>
      <c r="M2" s="76"/>
      <c r="N2" s="76"/>
      <c r="O2" s="46"/>
    </row>
    <row r="3" spans="2:15" s="15" customFormat="1" ht="14.25" customHeight="1">
      <c r="B3" s="18"/>
      <c r="C3" s="18"/>
      <c r="D3" s="18"/>
      <c r="E3" s="18"/>
      <c r="F3" s="18"/>
      <c r="G3" s="18"/>
      <c r="H3" s="18" t="s">
        <v>3</v>
      </c>
      <c r="I3" s="19"/>
      <c r="J3" s="17"/>
      <c r="L3" s="17"/>
      <c r="M3" s="76"/>
      <c r="N3" s="76"/>
      <c r="O3" s="46"/>
    </row>
    <row r="4" spans="11:15" ht="12.75" customHeight="1" thickBot="1">
      <c r="K4" s="20"/>
      <c r="L4" s="21"/>
      <c r="M4" s="104"/>
      <c r="N4" s="104"/>
      <c r="O4" s="104"/>
    </row>
    <row r="5" spans="1:15" ht="19.5" customHeight="1" thickBot="1">
      <c r="A5" s="94" t="s">
        <v>4</v>
      </c>
      <c r="B5" s="96" t="s">
        <v>5</v>
      </c>
      <c r="C5" s="97"/>
      <c r="D5" s="97"/>
      <c r="E5" s="97"/>
      <c r="F5" s="98"/>
      <c r="G5" s="99"/>
      <c r="H5" s="85" t="s">
        <v>18</v>
      </c>
      <c r="I5" s="105" t="s">
        <v>6</v>
      </c>
      <c r="J5" s="90" t="s">
        <v>11</v>
      </c>
      <c r="K5" s="86" t="s">
        <v>7</v>
      </c>
      <c r="L5" s="107" t="s">
        <v>19</v>
      </c>
      <c r="M5" s="86" t="s">
        <v>8</v>
      </c>
      <c r="N5" s="86" t="s">
        <v>9</v>
      </c>
      <c r="O5" s="86" t="s">
        <v>17</v>
      </c>
    </row>
    <row r="6" spans="1:15" ht="13.5" thickBot="1">
      <c r="A6" s="95"/>
      <c r="B6" s="23" t="s">
        <v>8</v>
      </c>
      <c r="C6" s="24"/>
      <c r="D6" s="23" t="s">
        <v>9</v>
      </c>
      <c r="E6" s="25"/>
      <c r="F6" s="22" t="s">
        <v>10</v>
      </c>
      <c r="G6" s="100"/>
      <c r="H6" s="93"/>
      <c r="I6" s="106"/>
      <c r="J6" s="91"/>
      <c r="K6" s="87"/>
      <c r="L6" s="108"/>
      <c r="M6" s="89"/>
      <c r="N6" s="89"/>
      <c r="O6" s="87"/>
    </row>
    <row r="7" spans="2:15" ht="15.75">
      <c r="B7" s="27"/>
      <c r="C7" s="27"/>
      <c r="D7" s="27"/>
      <c r="E7" s="27"/>
      <c r="F7" s="27"/>
      <c r="G7" s="27"/>
      <c r="H7" s="101" t="s">
        <v>12</v>
      </c>
      <c r="I7" s="101"/>
      <c r="J7" s="101"/>
      <c r="K7" s="27"/>
      <c r="L7" s="21"/>
      <c r="M7" s="81"/>
      <c r="N7" s="81"/>
      <c r="O7" s="48"/>
    </row>
    <row r="8" spans="1:15" ht="16.5" customHeight="1" thickBot="1">
      <c r="A8" s="30"/>
      <c r="B8" s="27"/>
      <c r="C8" s="27"/>
      <c r="D8" s="27"/>
      <c r="E8" s="27"/>
      <c r="F8" s="27"/>
      <c r="G8" s="27"/>
      <c r="H8" s="84" t="s">
        <v>33</v>
      </c>
      <c r="I8" s="36"/>
      <c r="J8" s="37"/>
      <c r="K8" s="28"/>
      <c r="L8" s="29"/>
      <c r="M8" s="77">
        <f>SUM(M9:M16)</f>
        <v>114352305</v>
      </c>
      <c r="N8" s="77">
        <f>SUM(N9:N15)</f>
        <v>30000000</v>
      </c>
      <c r="O8" s="47">
        <f>+N8+M8</f>
        <v>144352305</v>
      </c>
    </row>
    <row r="9" spans="1:15" ht="35.25" customHeight="1" thickTop="1">
      <c r="A9" s="30"/>
      <c r="B9" s="27"/>
      <c r="C9" s="27"/>
      <c r="D9" s="27"/>
      <c r="E9" s="27"/>
      <c r="F9" s="27"/>
      <c r="G9" s="27"/>
      <c r="H9" s="88" t="s">
        <v>45</v>
      </c>
      <c r="I9" s="102" t="s">
        <v>44</v>
      </c>
      <c r="J9" s="103">
        <v>40833</v>
      </c>
      <c r="K9" s="28" t="s">
        <v>13</v>
      </c>
      <c r="L9" s="92">
        <v>40800</v>
      </c>
      <c r="M9" s="34"/>
      <c r="N9" s="34">
        <v>20000000</v>
      </c>
      <c r="O9" s="49">
        <f>+N9+M9</f>
        <v>20000000</v>
      </c>
    </row>
    <row r="10" spans="1:15" ht="31.5" customHeight="1">
      <c r="A10" s="30"/>
      <c r="B10" s="27"/>
      <c r="C10" s="27"/>
      <c r="D10" s="27"/>
      <c r="E10" s="27"/>
      <c r="F10" s="27"/>
      <c r="G10" s="27"/>
      <c r="H10" s="88"/>
      <c r="I10" s="102"/>
      <c r="J10" s="103"/>
      <c r="K10" s="28" t="s">
        <v>14</v>
      </c>
      <c r="L10" s="92"/>
      <c r="M10" s="34"/>
      <c r="N10" s="34">
        <v>10000000</v>
      </c>
      <c r="O10" s="49">
        <f>+N10+M10</f>
        <v>10000000</v>
      </c>
    </row>
    <row r="11" spans="1:15" ht="26.25" customHeight="1">
      <c r="A11" s="30"/>
      <c r="B11" s="27"/>
      <c r="C11" s="27"/>
      <c r="D11" s="27"/>
      <c r="E11" s="27"/>
      <c r="F11" s="27"/>
      <c r="G11" s="27"/>
      <c r="H11" s="28" t="s">
        <v>46</v>
      </c>
      <c r="I11" s="32" t="s">
        <v>36</v>
      </c>
      <c r="J11" s="43">
        <v>40905</v>
      </c>
      <c r="K11" s="28" t="s">
        <v>15</v>
      </c>
      <c r="L11" s="29">
        <v>40899</v>
      </c>
      <c r="M11" s="33">
        <v>10000000</v>
      </c>
      <c r="N11" s="31"/>
      <c r="O11" s="38">
        <f>+M11</f>
        <v>10000000</v>
      </c>
    </row>
    <row r="12" spans="1:15" ht="54" customHeight="1">
      <c r="A12" s="30"/>
      <c r="B12" s="35"/>
      <c r="C12" s="35"/>
      <c r="D12" s="35"/>
      <c r="E12" s="35"/>
      <c r="F12" s="35"/>
      <c r="G12" s="35"/>
      <c r="H12" s="28" t="s">
        <v>47</v>
      </c>
      <c r="I12" s="72" t="s">
        <v>38</v>
      </c>
      <c r="J12" s="73">
        <v>40892</v>
      </c>
      <c r="K12" s="28" t="s">
        <v>16</v>
      </c>
      <c r="L12" s="45" t="s">
        <v>34</v>
      </c>
      <c r="M12" s="33">
        <v>28587305</v>
      </c>
      <c r="N12" s="33"/>
      <c r="O12" s="38">
        <f>+M12+N12</f>
        <v>28587305</v>
      </c>
    </row>
    <row r="13" spans="1:15" ht="30.75" customHeight="1">
      <c r="A13" s="30"/>
      <c r="B13" s="35"/>
      <c r="C13" s="35"/>
      <c r="D13" s="35"/>
      <c r="E13" s="35"/>
      <c r="F13" s="35"/>
      <c r="G13" s="35"/>
      <c r="H13" s="28" t="s">
        <v>48</v>
      </c>
      <c r="I13" s="32" t="s">
        <v>43</v>
      </c>
      <c r="J13" s="73">
        <v>40892</v>
      </c>
      <c r="K13" s="28" t="s">
        <v>35</v>
      </c>
      <c r="L13" s="29">
        <v>40889</v>
      </c>
      <c r="M13" s="33">
        <v>5000000</v>
      </c>
      <c r="N13" s="33"/>
      <c r="O13" s="38">
        <f>+M13+N13</f>
        <v>5000000</v>
      </c>
    </row>
    <row r="14" spans="1:15" ht="50.25" customHeight="1">
      <c r="A14" s="30"/>
      <c r="B14" s="35"/>
      <c r="C14" s="35"/>
      <c r="D14" s="35"/>
      <c r="E14" s="35"/>
      <c r="F14" s="35"/>
      <c r="G14" s="35"/>
      <c r="H14" s="83" t="s">
        <v>49</v>
      </c>
      <c r="I14" s="74" t="s">
        <v>39</v>
      </c>
      <c r="J14" s="74">
        <v>40974</v>
      </c>
      <c r="K14" s="28" t="s">
        <v>40</v>
      </c>
      <c r="L14" s="21">
        <v>40962</v>
      </c>
      <c r="M14" s="82">
        <v>47765000</v>
      </c>
      <c r="N14" s="31"/>
      <c r="O14" s="75">
        <f>+M14+N14</f>
        <v>47765000</v>
      </c>
    </row>
    <row r="15" spans="1:15" ht="30.75" customHeight="1">
      <c r="A15" s="30"/>
      <c r="B15" s="35"/>
      <c r="C15" s="35"/>
      <c r="D15" s="35"/>
      <c r="E15" s="35"/>
      <c r="F15" s="35"/>
      <c r="G15" s="35"/>
      <c r="H15" s="83" t="s">
        <v>50</v>
      </c>
      <c r="I15" s="74" t="s">
        <v>41</v>
      </c>
      <c r="J15" s="74">
        <v>40975</v>
      </c>
      <c r="K15" s="28" t="s">
        <v>42</v>
      </c>
      <c r="L15" s="21">
        <v>40960</v>
      </c>
      <c r="M15" s="82">
        <v>5000000</v>
      </c>
      <c r="N15" s="31"/>
      <c r="O15" s="75">
        <f>+M15+N15</f>
        <v>5000000</v>
      </c>
    </row>
    <row r="16" spans="1:15" ht="44.25" customHeight="1">
      <c r="A16" s="30"/>
      <c r="B16" s="35"/>
      <c r="C16" s="35"/>
      <c r="D16" s="35"/>
      <c r="E16" s="35"/>
      <c r="F16" s="35"/>
      <c r="G16" s="35"/>
      <c r="H16" s="83" t="s">
        <v>56</v>
      </c>
      <c r="I16" s="74" t="s">
        <v>54</v>
      </c>
      <c r="J16" s="74">
        <v>41068</v>
      </c>
      <c r="K16" s="28" t="s">
        <v>55</v>
      </c>
      <c r="L16" s="21">
        <v>41036</v>
      </c>
      <c r="M16" s="82">
        <v>18000000</v>
      </c>
      <c r="N16" s="31"/>
      <c r="O16" s="75">
        <f>+M16+N16</f>
        <v>18000000</v>
      </c>
    </row>
    <row r="17" spans="1:15" ht="12.75">
      <c r="A17" s="30"/>
      <c r="B17" s="26"/>
      <c r="C17" s="26"/>
      <c r="F17" s="39"/>
      <c r="I17" s="41"/>
      <c r="K17" s="40"/>
      <c r="L17" s="21"/>
      <c r="M17" s="31"/>
      <c r="N17" s="31"/>
      <c r="O17" s="50"/>
    </row>
    <row r="18" spans="1:15" ht="12.75">
      <c r="A18" s="30"/>
      <c r="B18" s="26"/>
      <c r="C18" s="26"/>
      <c r="F18" s="39"/>
      <c r="I18" s="41"/>
      <c r="K18" s="40"/>
      <c r="L18" s="21"/>
      <c r="M18" s="31"/>
      <c r="N18" s="31"/>
      <c r="O18" s="50"/>
    </row>
    <row r="19" spans="1:15" ht="12.75">
      <c r="A19" s="30"/>
      <c r="B19" s="26"/>
      <c r="C19" s="26"/>
      <c r="F19" s="39"/>
      <c r="I19" s="41"/>
      <c r="K19" s="40"/>
      <c r="L19" s="21"/>
      <c r="M19" s="31"/>
      <c r="N19" s="31"/>
      <c r="O19" s="50"/>
    </row>
    <row r="20" spans="1:15" ht="12.75">
      <c r="A20" s="30"/>
      <c r="B20" s="26"/>
      <c r="C20" s="26"/>
      <c r="F20" s="39"/>
      <c r="I20" s="41"/>
      <c r="K20" s="40"/>
      <c r="L20" s="21"/>
      <c r="M20" s="31"/>
      <c r="N20" s="31"/>
      <c r="O20" s="50"/>
    </row>
    <row r="21" spans="1:15" ht="12.75">
      <c r="A21" s="30"/>
      <c r="B21" s="26"/>
      <c r="C21" s="26"/>
      <c r="F21" s="39"/>
      <c r="I21" s="41"/>
      <c r="K21" s="40"/>
      <c r="L21" s="21"/>
      <c r="M21" s="31"/>
      <c r="N21" s="31"/>
      <c r="O21" s="50"/>
    </row>
    <row r="22" spans="1:15" ht="12.75">
      <c r="A22" s="30"/>
      <c r="B22" s="26"/>
      <c r="C22" s="26"/>
      <c r="F22" s="39"/>
      <c r="I22" s="41"/>
      <c r="K22" s="40"/>
      <c r="L22" s="21"/>
      <c r="M22" s="31"/>
      <c r="N22" s="31"/>
      <c r="O22" s="50"/>
    </row>
    <row r="23" spans="1:14" ht="12.75">
      <c r="A23" s="30"/>
      <c r="B23" s="26"/>
      <c r="C23" s="26"/>
      <c r="F23" s="39"/>
      <c r="I23" s="41"/>
      <c r="K23" s="40"/>
      <c r="L23" s="21"/>
      <c r="M23" s="31"/>
      <c r="N23" s="31"/>
    </row>
    <row r="24" spans="1:14" ht="12.75">
      <c r="A24" s="30"/>
      <c r="B24" s="26"/>
      <c r="C24" s="26"/>
      <c r="F24" s="39"/>
      <c r="I24" s="41"/>
      <c r="K24" s="40"/>
      <c r="L24" s="21"/>
      <c r="M24" s="31"/>
      <c r="N24" s="31"/>
    </row>
    <row r="25" spans="1:14" ht="12.75">
      <c r="A25" s="30"/>
      <c r="B25" s="26"/>
      <c r="C25" s="26"/>
      <c r="F25" s="39"/>
      <c r="K25" s="40"/>
      <c r="L25" s="21"/>
      <c r="M25" s="31"/>
      <c r="N25" s="31"/>
    </row>
    <row r="26" spans="1:14" ht="12.75">
      <c r="A26" s="30"/>
      <c r="B26" s="26"/>
      <c r="C26" s="26"/>
      <c r="F26" s="39"/>
      <c r="K26" s="40"/>
      <c r="L26" s="21"/>
      <c r="M26" s="31"/>
      <c r="N26" s="31"/>
    </row>
    <row r="27" spans="1:14" ht="12.75">
      <c r="A27" s="30"/>
      <c r="B27" s="26"/>
      <c r="C27" s="26"/>
      <c r="F27" s="39"/>
      <c r="K27" s="40"/>
      <c r="L27" s="21"/>
      <c r="M27" s="31"/>
      <c r="N27" s="31"/>
    </row>
    <row r="28" spans="1:14" ht="12.75">
      <c r="A28" s="30"/>
      <c r="B28" s="26"/>
      <c r="C28" s="26"/>
      <c r="F28" s="39"/>
      <c r="K28" s="40"/>
      <c r="L28" s="21"/>
      <c r="M28" s="31"/>
      <c r="N28" s="31"/>
    </row>
    <row r="29" spans="1:14" ht="12.75">
      <c r="A29" s="30"/>
      <c r="B29" s="26"/>
      <c r="C29" s="26"/>
      <c r="F29" s="39"/>
      <c r="K29" s="40"/>
      <c r="L29" s="21"/>
      <c r="M29" s="31"/>
      <c r="N29" s="31"/>
    </row>
    <row r="30" spans="1:14" ht="12.75">
      <c r="A30" s="30"/>
      <c r="B30" s="26"/>
      <c r="C30" s="26"/>
      <c r="F30" s="39"/>
      <c r="K30" s="40"/>
      <c r="L30" s="42"/>
      <c r="M30" s="78"/>
      <c r="N30" s="79"/>
    </row>
    <row r="31" spans="1:14" ht="12.75">
      <c r="A31" s="30"/>
      <c r="B31" s="26"/>
      <c r="C31" s="26"/>
      <c r="F31" s="39"/>
      <c r="K31" s="40"/>
      <c r="L31" s="42"/>
      <c r="M31" s="78"/>
      <c r="N31" s="79"/>
    </row>
    <row r="32" spans="1:14" ht="12.75">
      <c r="A32" s="30"/>
      <c r="B32" s="26"/>
      <c r="C32" s="26"/>
      <c r="F32" s="39"/>
      <c r="K32" s="40"/>
      <c r="L32" s="42"/>
      <c r="M32" s="78"/>
      <c r="N32" s="79"/>
    </row>
    <row r="33" spans="1:14" ht="12.75">
      <c r="A33" s="30"/>
      <c r="B33" s="26"/>
      <c r="C33" s="26"/>
      <c r="F33" s="39"/>
      <c r="K33" s="40"/>
      <c r="L33" s="42"/>
      <c r="M33" s="78"/>
      <c r="N33" s="79"/>
    </row>
    <row r="34" spans="1:14" ht="12.75">
      <c r="A34" s="30"/>
      <c r="B34" s="26"/>
      <c r="C34" s="26"/>
      <c r="F34" s="39"/>
      <c r="K34" s="40"/>
      <c r="L34" s="42"/>
      <c r="M34" s="78"/>
      <c r="N34" s="79"/>
    </row>
    <row r="35" spans="1:14" ht="12.75">
      <c r="A35" s="30"/>
      <c r="B35" s="26"/>
      <c r="C35" s="26"/>
      <c r="F35" s="39"/>
      <c r="K35" s="40"/>
      <c r="L35" s="42"/>
      <c r="M35" s="78"/>
      <c r="N35" s="79"/>
    </row>
    <row r="36" spans="1:14" ht="12.75">
      <c r="A36" s="30"/>
      <c r="B36" s="26"/>
      <c r="C36" s="26"/>
      <c r="F36" s="39"/>
      <c r="K36" s="40"/>
      <c r="L36" s="42"/>
      <c r="M36" s="78"/>
      <c r="N36" s="79"/>
    </row>
    <row r="37" spans="1:14" ht="12.75">
      <c r="A37" s="30"/>
      <c r="B37" s="26"/>
      <c r="C37" s="26"/>
      <c r="F37" s="39"/>
      <c r="K37" s="40"/>
      <c r="L37" s="42"/>
      <c r="M37" s="78"/>
      <c r="N37" s="79"/>
    </row>
    <row r="38" spans="1:14" ht="12.75">
      <c r="A38" s="30"/>
      <c r="B38" s="26"/>
      <c r="C38" s="26"/>
      <c r="F38" s="39"/>
      <c r="K38" s="40"/>
      <c r="L38" s="42"/>
      <c r="M38" s="78"/>
      <c r="N38" s="79"/>
    </row>
    <row r="39" spans="1:14" ht="12.75">
      <c r="A39" s="30"/>
      <c r="B39" s="26"/>
      <c r="C39" s="26"/>
      <c r="F39" s="39"/>
      <c r="K39" s="40"/>
      <c r="L39" s="42"/>
      <c r="M39" s="78"/>
      <c r="N39" s="79"/>
    </row>
    <row r="40" spans="1:14" ht="12.75">
      <c r="A40" s="30"/>
      <c r="B40" s="26"/>
      <c r="C40" s="26"/>
      <c r="F40" s="39"/>
      <c r="K40" s="40"/>
      <c r="L40" s="42"/>
      <c r="M40" s="78"/>
      <c r="N40" s="79"/>
    </row>
    <row r="41" spans="1:14" ht="12.75">
      <c r="A41" s="30"/>
      <c r="B41" s="26"/>
      <c r="C41" s="26"/>
      <c r="F41" s="39"/>
      <c r="K41" s="40"/>
      <c r="L41" s="42"/>
      <c r="M41" s="78"/>
      <c r="N41" s="79"/>
    </row>
    <row r="42" spans="1:14" ht="12.75">
      <c r="A42" s="30"/>
      <c r="B42" s="26"/>
      <c r="C42" s="26"/>
      <c r="F42" s="39"/>
      <c r="K42" s="40"/>
      <c r="L42" s="42"/>
      <c r="M42" s="78"/>
      <c r="N42" s="79"/>
    </row>
    <row r="43" spans="1:14" ht="12.75">
      <c r="A43" s="30"/>
      <c r="B43" s="26"/>
      <c r="C43" s="26"/>
      <c r="F43" s="39"/>
      <c r="K43" s="40"/>
      <c r="L43" s="42"/>
      <c r="M43" s="78"/>
      <c r="N43" s="79"/>
    </row>
    <row r="44" spans="1:14" ht="12.75">
      <c r="A44" s="30"/>
      <c r="B44" s="26"/>
      <c r="C44" s="26"/>
      <c r="F44" s="39"/>
      <c r="K44" s="40"/>
      <c r="L44" s="42"/>
      <c r="M44" s="78"/>
      <c r="N44" s="79"/>
    </row>
    <row r="45" spans="1:14" ht="12.75">
      <c r="A45" s="30"/>
      <c r="B45" s="26"/>
      <c r="C45" s="26"/>
      <c r="F45" s="39"/>
      <c r="K45" s="40"/>
      <c r="L45" s="42"/>
      <c r="M45" s="78"/>
      <c r="N45" s="79"/>
    </row>
    <row r="46" spans="1:14" ht="12.75">
      <c r="A46" s="30"/>
      <c r="B46" s="26"/>
      <c r="C46" s="26"/>
      <c r="F46" s="39"/>
      <c r="K46" s="40"/>
      <c r="L46" s="42"/>
      <c r="M46" s="78"/>
      <c r="N46" s="79"/>
    </row>
    <row r="47" ht="12.75">
      <c r="A47" s="30"/>
    </row>
    <row r="48" ht="12.75">
      <c r="A48" s="30"/>
    </row>
    <row r="49" ht="12.75">
      <c r="A49" s="30"/>
    </row>
    <row r="50" ht="12.75">
      <c r="A50" s="30"/>
    </row>
    <row r="51" ht="12.75">
      <c r="A51" s="30"/>
    </row>
    <row r="52" ht="12.75">
      <c r="A52" s="30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  <row r="88" ht="12.75">
      <c r="A88" s="30"/>
    </row>
    <row r="89" ht="12.75">
      <c r="A89" s="30"/>
    </row>
    <row r="90" ht="12.75">
      <c r="A90" s="30"/>
    </row>
    <row r="91" ht="12.75">
      <c r="A91" s="30"/>
    </row>
    <row r="92" ht="12.75">
      <c r="A92" s="30"/>
    </row>
    <row r="93" ht="12.75">
      <c r="A93" s="30"/>
    </row>
    <row r="94" ht="12.75">
      <c r="A94" s="30"/>
    </row>
    <row r="95" ht="12.75">
      <c r="A95" s="30"/>
    </row>
    <row r="96" ht="12.75">
      <c r="A96" s="30"/>
    </row>
    <row r="97" ht="12.75">
      <c r="A97" s="30"/>
    </row>
    <row r="98" ht="12.75">
      <c r="A98" s="30"/>
    </row>
    <row r="99" ht="12.75">
      <c r="A99" s="30"/>
    </row>
    <row r="100" ht="12.75">
      <c r="A100" s="30"/>
    </row>
    <row r="101" ht="12.75">
      <c r="A101" s="30"/>
    </row>
    <row r="102" ht="12.75">
      <c r="A102" s="30"/>
    </row>
    <row r="103" ht="12.75">
      <c r="A103" s="30"/>
    </row>
    <row r="104" ht="12.75">
      <c r="A104" s="30"/>
    </row>
    <row r="105" ht="12.75">
      <c r="A105" s="30"/>
    </row>
    <row r="106" ht="12.75">
      <c r="A106" s="30"/>
    </row>
    <row r="107" ht="12.75">
      <c r="A107" s="30"/>
    </row>
    <row r="108" ht="12.75">
      <c r="A108" s="30"/>
    </row>
    <row r="109" ht="12.75">
      <c r="A109" s="30"/>
    </row>
    <row r="110" ht="12.75">
      <c r="A110" s="30"/>
    </row>
    <row r="111" ht="12.75">
      <c r="A111" s="30"/>
    </row>
    <row r="112" ht="12.75">
      <c r="A112" s="30"/>
    </row>
    <row r="113" ht="12.75">
      <c r="A113" s="30"/>
    </row>
    <row r="114" ht="12.75">
      <c r="A114" s="30"/>
    </row>
    <row r="115" ht="12.75">
      <c r="A115" s="30"/>
    </row>
    <row r="116" ht="12.75">
      <c r="A116" s="30"/>
    </row>
    <row r="117" ht="12.75">
      <c r="A117" s="30"/>
    </row>
    <row r="118" ht="12.75">
      <c r="A118" s="30"/>
    </row>
    <row r="119" ht="12.75">
      <c r="A119" s="30"/>
    </row>
    <row r="120" ht="12.75">
      <c r="A120" s="30"/>
    </row>
    <row r="121" ht="12.75">
      <c r="A121" s="30"/>
    </row>
    <row r="122" ht="12.75">
      <c r="A122" s="30"/>
    </row>
    <row r="123" ht="12.75">
      <c r="A123" s="30"/>
    </row>
    <row r="124" ht="12.75">
      <c r="A124" s="30"/>
    </row>
    <row r="125" ht="12.75">
      <c r="A125" s="30"/>
    </row>
    <row r="126" ht="12.75">
      <c r="A126" s="30"/>
    </row>
    <row r="127" ht="12.75">
      <c r="A127" s="30"/>
    </row>
    <row r="128" ht="12.75">
      <c r="A128" s="30"/>
    </row>
    <row r="129" ht="12.75">
      <c r="A129" s="30"/>
    </row>
    <row r="130" ht="12.75">
      <c r="A130" s="30"/>
    </row>
    <row r="131" ht="12.75">
      <c r="A131" s="30"/>
    </row>
    <row r="132" ht="12.75">
      <c r="A132" s="30"/>
    </row>
    <row r="133" ht="12.75">
      <c r="A133" s="30"/>
    </row>
    <row r="134" ht="12.75">
      <c r="A134" s="30"/>
    </row>
    <row r="135" ht="12.75">
      <c r="A135" s="30"/>
    </row>
    <row r="136" ht="12.75">
      <c r="A136" s="30"/>
    </row>
    <row r="137" ht="12.75">
      <c r="A137" s="30"/>
    </row>
    <row r="138" ht="12.75">
      <c r="A138" s="30"/>
    </row>
    <row r="139" ht="12.75">
      <c r="A139" s="30"/>
    </row>
    <row r="140" ht="12.75">
      <c r="A140" s="30"/>
    </row>
    <row r="141" ht="12.75">
      <c r="A141" s="30"/>
    </row>
    <row r="142" ht="12.75">
      <c r="A142" s="30"/>
    </row>
    <row r="143" ht="12.75">
      <c r="A143" s="30"/>
    </row>
    <row r="144" ht="12.75">
      <c r="A144" s="30"/>
    </row>
    <row r="145" ht="12.75">
      <c r="A145" s="30"/>
    </row>
    <row r="146" ht="12.75">
      <c r="A146" s="30"/>
    </row>
    <row r="147" ht="12.75">
      <c r="A147" s="30"/>
    </row>
    <row r="148" ht="12.75">
      <c r="A148" s="30"/>
    </row>
    <row r="149" ht="12.75">
      <c r="A149" s="30"/>
    </row>
    <row r="150" ht="12.75">
      <c r="A150" s="30"/>
    </row>
    <row r="151" ht="12.75">
      <c r="A151" s="30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ht="12.75">
      <c r="A156" s="30"/>
    </row>
    <row r="157" ht="12.75">
      <c r="A157" s="30"/>
    </row>
    <row r="158" ht="12.75">
      <c r="A158" s="30"/>
    </row>
    <row r="159" ht="12.75">
      <c r="A159" s="30"/>
    </row>
    <row r="160" ht="12.75">
      <c r="A160" s="30"/>
    </row>
    <row r="161" ht="12.75">
      <c r="A161" s="30"/>
    </row>
    <row r="162" ht="12.75">
      <c r="A162" s="30"/>
    </row>
    <row r="163" ht="12.75">
      <c r="A163" s="30"/>
    </row>
    <row r="164" ht="12.75">
      <c r="A164" s="30"/>
    </row>
    <row r="165" ht="12.75">
      <c r="A165" s="30"/>
    </row>
    <row r="166" ht="12.75">
      <c r="A166" s="30"/>
    </row>
    <row r="167" ht="12.75">
      <c r="A167" s="30"/>
    </row>
    <row r="168" ht="12.75">
      <c r="A168" s="30"/>
    </row>
    <row r="169" ht="12.75">
      <c r="A169" s="30"/>
    </row>
    <row r="170" ht="12.75">
      <c r="A170" s="30"/>
    </row>
    <row r="171" ht="12.75">
      <c r="A171" s="30"/>
    </row>
    <row r="172" ht="12.75">
      <c r="A172" s="30"/>
    </row>
    <row r="173" ht="12.75">
      <c r="A173" s="30"/>
    </row>
    <row r="174" ht="12.75">
      <c r="A174" s="30"/>
    </row>
    <row r="175" ht="12.75">
      <c r="A175" s="30"/>
    </row>
    <row r="176" ht="12.75">
      <c r="A176" s="30"/>
    </row>
    <row r="177" ht="12.75">
      <c r="A177" s="30"/>
    </row>
    <row r="178" ht="12.75">
      <c r="A178" s="30"/>
    </row>
    <row r="179" ht="12.75">
      <c r="A179" s="30"/>
    </row>
    <row r="180" ht="12.75">
      <c r="A180" s="30"/>
    </row>
    <row r="181" ht="12.75">
      <c r="A181" s="30"/>
    </row>
    <row r="182" ht="12.75">
      <c r="A182" s="30"/>
    </row>
    <row r="183" ht="12.75">
      <c r="A183" s="30"/>
    </row>
    <row r="184" ht="12.75">
      <c r="A184" s="30"/>
    </row>
    <row r="185" ht="12.75">
      <c r="A185" s="30"/>
    </row>
    <row r="186" ht="12.75">
      <c r="A186" s="30"/>
    </row>
    <row r="187" ht="12.75">
      <c r="A187" s="30"/>
    </row>
    <row r="188" ht="12.75">
      <c r="A188" s="30"/>
    </row>
    <row r="189" ht="12.75">
      <c r="A189" s="30"/>
    </row>
    <row r="190" ht="12.75">
      <c r="A190" s="30"/>
    </row>
    <row r="191" ht="12.75">
      <c r="A191" s="30"/>
    </row>
    <row r="192" ht="12.75">
      <c r="A192" s="30"/>
    </row>
    <row r="193" ht="12.75">
      <c r="A193" s="30"/>
    </row>
    <row r="194" ht="12.75">
      <c r="A194" s="30"/>
    </row>
    <row r="195" ht="12.75">
      <c r="A195" s="30"/>
    </row>
    <row r="196" ht="12.75">
      <c r="A196" s="30"/>
    </row>
    <row r="197" ht="12.75">
      <c r="A197" s="30"/>
    </row>
    <row r="198" ht="12.75">
      <c r="A198" s="30"/>
    </row>
    <row r="199" ht="12.75">
      <c r="A199" s="30"/>
    </row>
    <row r="200" ht="12.75">
      <c r="A200" s="30"/>
    </row>
    <row r="201" ht="12.75">
      <c r="A201" s="30"/>
    </row>
    <row r="202" ht="12.75">
      <c r="A202" s="30"/>
    </row>
    <row r="203" ht="12.75">
      <c r="A203" s="30"/>
    </row>
    <row r="204" ht="12.75">
      <c r="A204" s="30"/>
    </row>
    <row r="205" ht="12.75">
      <c r="A205" s="30"/>
    </row>
    <row r="206" ht="12.75">
      <c r="A206" s="30"/>
    </row>
    <row r="207" ht="12.75">
      <c r="A207" s="30"/>
    </row>
    <row r="208" ht="12.75">
      <c r="A208" s="30"/>
    </row>
    <row r="209" ht="12.75">
      <c r="A209" s="30"/>
    </row>
    <row r="210" ht="12.75">
      <c r="A210" s="30"/>
    </row>
    <row r="211" ht="12.75">
      <c r="A211" s="30"/>
    </row>
    <row r="212" ht="12.75">
      <c r="A212" s="30"/>
    </row>
    <row r="213" ht="12.75">
      <c r="A213" s="30"/>
    </row>
    <row r="214" ht="12.75">
      <c r="A214" s="30"/>
    </row>
    <row r="215" ht="12.75">
      <c r="A215" s="30"/>
    </row>
    <row r="216" ht="12.75">
      <c r="A216" s="30"/>
    </row>
  </sheetData>
  <mergeCells count="17">
    <mergeCell ref="I9:I10"/>
    <mergeCell ref="J9:J10"/>
    <mergeCell ref="M4:O4"/>
    <mergeCell ref="I5:I6"/>
    <mergeCell ref="L9:L10"/>
    <mergeCell ref="L5:L6"/>
    <mergeCell ref="A5:A6"/>
    <mergeCell ref="B5:F5"/>
    <mergeCell ref="G5:G6"/>
    <mergeCell ref="H7:J7"/>
    <mergeCell ref="O5:O6"/>
    <mergeCell ref="H9:H10"/>
    <mergeCell ref="M5:M6"/>
    <mergeCell ref="N5:N6"/>
    <mergeCell ref="J5:J6"/>
    <mergeCell ref="H5:H6"/>
    <mergeCell ref="K5:K6"/>
  </mergeCells>
  <printOptions gridLines="1"/>
  <pageMargins left="0.24" right="0" top="0.8" bottom="0.25" header="0.5" footer="0.2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119"/>
  <sheetViews>
    <sheetView view="pageBreakPreview" zoomScaleSheetLayoutView="100" workbookViewId="0" topLeftCell="B1">
      <pane xSplit="1" ySplit="1" topLeftCell="C2" activePane="bottomRight" state="frozen"/>
      <selection pane="topLeft" activeCell="B1" sqref="B1"/>
      <selection pane="topRight" activeCell="K1" sqref="K1"/>
      <selection pane="bottomLeft" activeCell="B7" sqref="B7"/>
      <selection pane="bottomRight" activeCell="E26" sqref="E26"/>
    </sheetView>
  </sheetViews>
  <sheetFormatPr defaultColWidth="9.140625" defaultRowHeight="12.75"/>
  <cols>
    <col min="1" max="1" width="8.57421875" style="0" hidden="1" customWidth="1"/>
    <col min="2" max="2" width="33.57421875" style="0" customWidth="1"/>
    <col min="3" max="4" width="0.13671875" style="0" hidden="1" customWidth="1"/>
    <col min="5" max="5" width="16.00390625" style="3" customWidth="1"/>
    <col min="6" max="6" width="17.28125" style="3" customWidth="1"/>
    <col min="7" max="7" width="17.00390625" style="3" customWidth="1"/>
    <col min="8" max="8" width="0.5625" style="0" customWidth="1"/>
    <col min="9" max="9" width="14.7109375" style="0" customWidth="1"/>
    <col min="10" max="10" width="1.421875" style="0" customWidth="1"/>
    <col min="11" max="11" width="18.28125" style="0" customWidth="1"/>
    <col min="12" max="12" width="1.28515625" style="0" customWidth="1"/>
    <col min="13" max="13" width="14.7109375" style="0" customWidth="1"/>
    <col min="14" max="14" width="1.28515625" style="0" customWidth="1"/>
    <col min="15" max="15" width="5.00390625" style="0" customWidth="1"/>
    <col min="16" max="16" width="24.8515625" style="0" customWidth="1"/>
    <col min="17" max="17" width="1.421875" style="0" customWidth="1"/>
    <col min="18" max="18" width="18.28125" style="0" customWidth="1"/>
    <col min="19" max="19" width="1.57421875" style="0" customWidth="1"/>
    <col min="20" max="20" width="19.421875" style="0" bestFit="1" customWidth="1"/>
  </cols>
  <sheetData>
    <row r="1" spans="1:21" ht="18.75">
      <c r="A1" s="55"/>
      <c r="B1" s="1" t="s">
        <v>52</v>
      </c>
      <c r="C1" s="3"/>
      <c r="D1" s="3"/>
      <c r="E1" s="7"/>
      <c r="F1" s="7"/>
      <c r="G1" s="12"/>
      <c r="H1" s="7"/>
      <c r="I1" s="7"/>
      <c r="J1" s="7"/>
      <c r="K1" s="7"/>
      <c r="L1" s="7"/>
      <c r="M1" s="7"/>
      <c r="N1" s="7"/>
      <c r="O1" s="7"/>
      <c r="P1" s="5"/>
      <c r="Q1" s="5"/>
      <c r="R1" s="5"/>
      <c r="S1" s="4"/>
      <c r="T1" s="4"/>
      <c r="U1" s="4"/>
    </row>
    <row r="2" spans="1:21" ht="18.75">
      <c r="A2" s="55"/>
      <c r="B2" s="3" t="s">
        <v>51</v>
      </c>
      <c r="C2" s="3"/>
      <c r="D2" s="3"/>
      <c r="E2" s="7"/>
      <c r="F2" s="7"/>
      <c r="G2" s="12"/>
      <c r="H2" s="7"/>
      <c r="I2" s="7"/>
      <c r="J2" s="7"/>
      <c r="K2" s="7"/>
      <c r="L2" s="7"/>
      <c r="M2" s="7"/>
      <c r="N2" s="7"/>
      <c r="O2" s="7"/>
      <c r="P2" s="5"/>
      <c r="Q2" s="5"/>
      <c r="R2" s="5"/>
      <c r="S2" s="4"/>
      <c r="T2" s="4"/>
      <c r="U2" s="4"/>
    </row>
    <row r="3" spans="1:21" ht="18.75">
      <c r="A3" s="55"/>
      <c r="B3" s="3" t="s">
        <v>3</v>
      </c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5"/>
      <c r="Q3" s="5"/>
      <c r="R3" s="5"/>
      <c r="S3" s="4"/>
      <c r="T3" s="4"/>
      <c r="U3" s="4"/>
    </row>
    <row r="4" spans="1:21" ht="19.5" thickBot="1">
      <c r="A4" s="55"/>
      <c r="B4" s="3"/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  <c r="R4" s="5"/>
      <c r="S4" s="4"/>
      <c r="T4" s="4"/>
      <c r="U4" s="4"/>
    </row>
    <row r="5" spans="1:21" ht="19.5" thickBot="1">
      <c r="A5" s="55"/>
      <c r="B5" s="111" t="s">
        <v>21</v>
      </c>
      <c r="C5" s="8"/>
      <c r="D5" s="56"/>
      <c r="E5" s="109" t="s">
        <v>8</v>
      </c>
      <c r="F5" s="109" t="s">
        <v>9</v>
      </c>
      <c r="G5" s="109" t="s">
        <v>10</v>
      </c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4"/>
      <c r="T5" s="4"/>
      <c r="U5" s="4"/>
    </row>
    <row r="6" spans="1:21" ht="5.25" customHeight="1" thickBot="1">
      <c r="A6" s="55"/>
      <c r="B6" s="112"/>
      <c r="C6" s="57"/>
      <c r="D6" s="58"/>
      <c r="E6" s="110"/>
      <c r="F6" s="110"/>
      <c r="G6" s="110"/>
      <c r="H6" s="7"/>
      <c r="I6" s="7"/>
      <c r="J6" s="7"/>
      <c r="K6" s="7"/>
      <c r="L6" s="7"/>
      <c r="M6" s="7"/>
      <c r="N6" s="7"/>
      <c r="O6" s="7"/>
      <c r="P6" s="5"/>
      <c r="Q6" s="5"/>
      <c r="R6" s="5"/>
      <c r="S6" s="4"/>
      <c r="T6" s="4"/>
      <c r="U6" s="4"/>
    </row>
    <row r="7" spans="1:21" ht="18.75">
      <c r="A7" s="55"/>
      <c r="B7" s="14"/>
      <c r="C7" s="8"/>
      <c r="D7" s="8"/>
      <c r="E7" s="59"/>
      <c r="F7" s="59"/>
      <c r="G7" s="59"/>
      <c r="H7" s="8"/>
      <c r="I7" s="7"/>
      <c r="J7" s="8"/>
      <c r="K7" s="8"/>
      <c r="L7" s="6"/>
      <c r="M7" s="7"/>
      <c r="N7" s="9"/>
      <c r="O7" s="6"/>
      <c r="P7" s="9"/>
      <c r="Q7" s="9"/>
      <c r="R7" s="9"/>
      <c r="S7" s="4"/>
      <c r="T7" s="4"/>
      <c r="U7" s="4"/>
    </row>
    <row r="8" spans="1:21" ht="18.75">
      <c r="A8" s="55"/>
      <c r="B8" s="60" t="s">
        <v>22</v>
      </c>
      <c r="C8" s="2"/>
      <c r="D8" s="2"/>
      <c r="E8" s="7">
        <v>3450000000</v>
      </c>
      <c r="F8" s="7">
        <v>1550000000</v>
      </c>
      <c r="G8" s="7">
        <f>+F8+E8</f>
        <v>5000000000</v>
      </c>
      <c r="H8" s="8"/>
      <c r="I8" s="8"/>
      <c r="J8" s="8"/>
      <c r="K8" s="8"/>
      <c r="L8" s="6"/>
      <c r="M8" s="6"/>
      <c r="N8" s="9"/>
      <c r="O8" s="6"/>
      <c r="P8" s="9"/>
      <c r="Q8" s="9"/>
      <c r="R8" s="9"/>
      <c r="S8" s="4"/>
      <c r="T8" s="4"/>
      <c r="U8" s="4"/>
    </row>
    <row r="9" spans="1:21" ht="18.75">
      <c r="A9" s="55"/>
      <c r="B9" s="60" t="s">
        <v>32</v>
      </c>
      <c r="C9" s="2"/>
      <c r="D9" s="2"/>
      <c r="E9" s="7"/>
      <c r="F9" s="7"/>
      <c r="G9" s="61">
        <v>1000000000</v>
      </c>
      <c r="H9" s="8"/>
      <c r="I9" s="8"/>
      <c r="J9" s="8"/>
      <c r="K9" s="8"/>
      <c r="L9" s="6"/>
      <c r="M9" s="6"/>
      <c r="N9" s="9"/>
      <c r="O9" s="6"/>
      <c r="P9" s="9"/>
      <c r="Q9" s="9"/>
      <c r="R9" s="9"/>
      <c r="S9" s="4"/>
      <c r="T9" s="4"/>
      <c r="U9" s="4"/>
    </row>
    <row r="10" spans="1:21" ht="18.75">
      <c r="A10" s="55"/>
      <c r="B10" s="62" t="s">
        <v>23</v>
      </c>
      <c r="C10" s="2"/>
      <c r="D10" s="2"/>
      <c r="E10" s="7"/>
      <c r="F10" s="7"/>
      <c r="G10" s="63">
        <f>+G8+G9</f>
        <v>6000000000</v>
      </c>
      <c r="H10" s="8"/>
      <c r="I10" s="8"/>
      <c r="J10" s="8"/>
      <c r="K10" s="8"/>
      <c r="L10" s="6"/>
      <c r="M10" s="6"/>
      <c r="N10" s="9"/>
      <c r="O10" s="6"/>
      <c r="P10" s="9"/>
      <c r="Q10" s="9"/>
      <c r="R10" s="9"/>
      <c r="S10" s="4"/>
      <c r="T10" s="4"/>
      <c r="U10" s="4"/>
    </row>
    <row r="11" spans="1:21" ht="18.75">
      <c r="A11" s="55"/>
      <c r="B11" s="8"/>
      <c r="C11" s="3"/>
      <c r="D11" s="3"/>
      <c r="E11" s="7"/>
      <c r="F11" s="7"/>
      <c r="G11" s="7"/>
      <c r="H11" s="8"/>
      <c r="I11" s="8"/>
      <c r="J11" s="8"/>
      <c r="K11" s="8"/>
      <c r="L11" s="6"/>
      <c r="M11" s="6"/>
      <c r="N11" s="9"/>
      <c r="O11" s="6"/>
      <c r="P11" s="9"/>
      <c r="Q11" s="9"/>
      <c r="R11" s="9"/>
      <c r="S11" s="4"/>
      <c r="T11" s="4"/>
      <c r="U11" s="4"/>
    </row>
    <row r="12" spans="1:21" ht="19.5" thickBot="1">
      <c r="A12" s="55"/>
      <c r="B12" s="11" t="s">
        <v>31</v>
      </c>
      <c r="C12" s="3"/>
      <c r="D12" s="3"/>
      <c r="E12" s="64" t="e">
        <f>SUM(E13:E19)</f>
        <v>#REF!</v>
      </c>
      <c r="F12" s="64" t="e">
        <f>SUM(F13:F19)</f>
        <v>#REF!</v>
      </c>
      <c r="G12" s="64" t="e">
        <f aca="true" t="shared" si="0" ref="G12:G19">+E12+F12</f>
        <v>#REF!</v>
      </c>
      <c r="H12" s="8"/>
      <c r="I12" s="8"/>
      <c r="J12" s="8"/>
      <c r="K12" s="7"/>
      <c r="L12" s="6"/>
      <c r="M12" s="6"/>
      <c r="N12" s="9"/>
      <c r="O12" s="6"/>
      <c r="P12" s="9"/>
      <c r="Q12" s="9"/>
      <c r="R12" s="9"/>
      <c r="S12" s="4"/>
      <c r="T12" s="4"/>
      <c r="U12" s="4"/>
    </row>
    <row r="13" spans="1:21" ht="18.75">
      <c r="A13" s="55"/>
      <c r="B13" s="8" t="s">
        <v>26</v>
      </c>
      <c r="C13" s="3"/>
      <c r="D13" s="3"/>
      <c r="E13" s="7" t="e">
        <f>+Releases!#REF!</f>
        <v>#REF!</v>
      </c>
      <c r="F13" s="10" t="e">
        <f>+Releases!#REF!</f>
        <v>#REF!</v>
      </c>
      <c r="G13" s="7" t="e">
        <f t="shared" si="0"/>
        <v>#REF!</v>
      </c>
      <c r="H13" s="8"/>
      <c r="I13" s="8"/>
      <c r="J13" s="8"/>
      <c r="K13" s="8"/>
      <c r="L13" s="6"/>
      <c r="M13" s="6"/>
      <c r="N13" s="9"/>
      <c r="O13" s="6"/>
      <c r="P13" s="65"/>
      <c r="Q13" s="9"/>
      <c r="R13" s="9"/>
      <c r="S13" s="4"/>
      <c r="T13" s="4"/>
      <c r="U13" s="4"/>
    </row>
    <row r="14" spans="1:21" ht="18.75">
      <c r="A14" s="55"/>
      <c r="B14" s="8" t="s">
        <v>24</v>
      </c>
      <c r="C14" s="3"/>
      <c r="D14" s="3"/>
      <c r="E14" s="10" t="e">
        <f>+Releases!#REF!</f>
        <v>#REF!</v>
      </c>
      <c r="F14" s="7" t="e">
        <f>+Releases!#REF!</f>
        <v>#REF!</v>
      </c>
      <c r="G14" s="7" t="e">
        <f t="shared" si="0"/>
        <v>#REF!</v>
      </c>
      <c r="H14" s="8"/>
      <c r="I14" s="8"/>
      <c r="J14" s="8"/>
      <c r="K14" s="8"/>
      <c r="L14" s="6"/>
      <c r="M14" s="6"/>
      <c r="N14" s="9"/>
      <c r="O14" s="6"/>
      <c r="P14" s="65"/>
      <c r="Q14" s="9"/>
      <c r="R14" s="9"/>
      <c r="S14" s="4"/>
      <c r="T14" s="4"/>
      <c r="U14" s="4"/>
    </row>
    <row r="15" spans="1:21" ht="18.75">
      <c r="A15" s="55"/>
      <c r="B15" s="8" t="s">
        <v>25</v>
      </c>
      <c r="C15" s="3"/>
      <c r="D15" s="3"/>
      <c r="E15" s="10" t="e">
        <f>+Releases!#REF!</f>
        <v>#REF!</v>
      </c>
      <c r="F15" s="7" t="e">
        <f>+Releases!#REF!</f>
        <v>#REF!</v>
      </c>
      <c r="G15" s="7" t="e">
        <f t="shared" si="0"/>
        <v>#REF!</v>
      </c>
      <c r="H15" s="8"/>
      <c r="I15" s="8"/>
      <c r="J15" s="8"/>
      <c r="K15" s="8"/>
      <c r="L15" s="6"/>
      <c r="M15" s="6"/>
      <c r="N15" s="9"/>
      <c r="O15" s="6"/>
      <c r="P15" s="65"/>
      <c r="Q15" s="9"/>
      <c r="R15" s="9"/>
      <c r="S15" s="4"/>
      <c r="T15" s="4"/>
      <c r="U15" s="4"/>
    </row>
    <row r="16" spans="1:21" ht="18.75">
      <c r="A16" s="55"/>
      <c r="B16" s="8" t="s">
        <v>27</v>
      </c>
      <c r="C16" s="3"/>
      <c r="D16" s="3"/>
      <c r="E16" s="10" t="e">
        <f>+Releases!#REF!</f>
        <v>#REF!</v>
      </c>
      <c r="F16" s="7" t="e">
        <f>+Releases!#REF!</f>
        <v>#REF!</v>
      </c>
      <c r="G16" s="7" t="e">
        <f t="shared" si="0"/>
        <v>#REF!</v>
      </c>
      <c r="H16" s="8"/>
      <c r="I16" s="8"/>
      <c r="J16" s="8"/>
      <c r="K16" s="8"/>
      <c r="L16" s="6"/>
      <c r="M16" s="6"/>
      <c r="N16" s="9"/>
      <c r="O16" s="6"/>
      <c r="P16" s="65"/>
      <c r="Q16" s="9"/>
      <c r="R16" s="9"/>
      <c r="S16" s="4"/>
      <c r="T16" s="4"/>
      <c r="U16" s="4"/>
    </row>
    <row r="17" spans="1:21" ht="18.75">
      <c r="A17" s="55"/>
      <c r="B17" s="8" t="s">
        <v>28</v>
      </c>
      <c r="C17" s="3"/>
      <c r="D17" s="3"/>
      <c r="E17" s="7" t="e">
        <f>+Releases!#REF!</f>
        <v>#REF!</v>
      </c>
      <c r="F17" s="7" t="e">
        <f>+Releases!#REF!</f>
        <v>#REF!</v>
      </c>
      <c r="G17" s="7" t="e">
        <f t="shared" si="0"/>
        <v>#REF!</v>
      </c>
      <c r="H17" s="8"/>
      <c r="I17" s="8"/>
      <c r="J17" s="8"/>
      <c r="K17" s="8"/>
      <c r="L17" s="6"/>
      <c r="M17" s="6"/>
      <c r="N17" s="9"/>
      <c r="O17" s="6"/>
      <c r="P17" s="65"/>
      <c r="Q17" s="9"/>
      <c r="R17" s="9"/>
      <c r="S17" s="4"/>
      <c r="T17" s="4"/>
      <c r="U17" s="4"/>
    </row>
    <row r="18" spans="1:21" ht="18.75">
      <c r="A18" s="55"/>
      <c r="B18" s="8" t="s">
        <v>37</v>
      </c>
      <c r="C18" s="3"/>
      <c r="D18" s="3"/>
      <c r="E18" s="7" t="e">
        <f>+Releases!#REF!</f>
        <v>#REF!</v>
      </c>
      <c r="F18" s="7" t="e">
        <f>+Releases!#REF!</f>
        <v>#REF!</v>
      </c>
      <c r="G18" s="7" t="e">
        <f t="shared" si="0"/>
        <v>#REF!</v>
      </c>
      <c r="H18" s="8"/>
      <c r="I18" s="8"/>
      <c r="J18" s="8"/>
      <c r="K18" s="8"/>
      <c r="L18" s="6"/>
      <c r="M18" s="6"/>
      <c r="N18" s="9"/>
      <c r="O18" s="6"/>
      <c r="P18" s="65"/>
      <c r="Q18" s="9"/>
      <c r="R18" s="9"/>
      <c r="S18" s="4"/>
      <c r="T18" s="4"/>
      <c r="U18" s="4"/>
    </row>
    <row r="19" spans="1:21" ht="21" customHeight="1">
      <c r="A19" s="55"/>
      <c r="B19" s="8" t="s">
        <v>29</v>
      </c>
      <c r="C19" s="3"/>
      <c r="D19" s="3"/>
      <c r="E19" s="61">
        <f>+Releases!M8</f>
        <v>114352305</v>
      </c>
      <c r="F19" s="61">
        <f>+Releases!N8</f>
        <v>30000000</v>
      </c>
      <c r="G19" s="61">
        <f t="shared" si="0"/>
        <v>144352305</v>
      </c>
      <c r="H19" s="8"/>
      <c r="I19" s="8"/>
      <c r="J19" s="8"/>
      <c r="K19" s="8"/>
      <c r="L19" s="6"/>
      <c r="M19" s="6"/>
      <c r="N19" s="9"/>
      <c r="O19" s="6"/>
      <c r="P19" s="9"/>
      <c r="Q19" s="9"/>
      <c r="R19" s="9"/>
      <c r="S19" s="4"/>
      <c r="T19" s="4"/>
      <c r="U19" s="4"/>
    </row>
    <row r="20" spans="1:21" s="71" customFormat="1" ht="18.75">
      <c r="A20" s="66"/>
      <c r="B20" s="11" t="s">
        <v>30</v>
      </c>
      <c r="C20" s="3"/>
      <c r="D20" s="3"/>
      <c r="E20" s="7" t="e">
        <f>+E8-E12</f>
        <v>#REF!</v>
      </c>
      <c r="F20" s="7" t="e">
        <f>+F8-F12</f>
        <v>#REF!</v>
      </c>
      <c r="G20" s="63" t="e">
        <f>+G10-G12</f>
        <v>#REF!</v>
      </c>
      <c r="H20" s="67"/>
      <c r="I20" s="67"/>
      <c r="J20" s="67"/>
      <c r="K20" s="67"/>
      <c r="L20" s="68"/>
      <c r="M20" s="68"/>
      <c r="N20" s="69"/>
      <c r="O20" s="68"/>
      <c r="P20" s="69"/>
      <c r="Q20" s="69"/>
      <c r="R20" s="69"/>
      <c r="S20" s="70"/>
      <c r="T20" s="70"/>
      <c r="U20" s="70"/>
    </row>
    <row r="21" spans="1:21" ht="18.75">
      <c r="A21" s="55"/>
      <c r="C21" s="3"/>
      <c r="D21" s="3"/>
      <c r="E21" s="7"/>
      <c r="F21" s="7"/>
      <c r="G21" s="7"/>
      <c r="H21" s="8"/>
      <c r="I21" s="8"/>
      <c r="J21" s="8"/>
      <c r="K21" s="7"/>
      <c r="L21" s="6"/>
      <c r="M21" s="6"/>
      <c r="N21" s="9"/>
      <c r="O21" s="6"/>
      <c r="P21" s="9"/>
      <c r="Q21" s="9"/>
      <c r="R21" s="9"/>
      <c r="S21" s="4"/>
      <c r="T21" s="4"/>
      <c r="U21" s="4"/>
    </row>
    <row r="22" spans="1:21" ht="18">
      <c r="A22" s="13"/>
      <c r="C22" s="4"/>
      <c r="D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8">
      <c r="A23" s="13"/>
      <c r="C23" s="4"/>
      <c r="D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8">
      <c r="A24" s="13"/>
      <c r="C24" s="4"/>
      <c r="D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ht="15.75">
      <c r="A25" s="13"/>
    </row>
    <row r="26" ht="15.75">
      <c r="A26" s="13"/>
    </row>
    <row r="27" ht="15.75">
      <c r="A27" s="13"/>
    </row>
    <row r="28" ht="15.75">
      <c r="A28" s="13"/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  <row r="45" ht="15.75">
      <c r="A45" s="13"/>
    </row>
    <row r="46" ht="15.75">
      <c r="A46" s="13"/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3" ht="15.75">
      <c r="A53" s="13"/>
    </row>
    <row r="54" ht="15.75">
      <c r="A54" s="13"/>
    </row>
    <row r="55" ht="15.75">
      <c r="A55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  <row r="62" ht="15.75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13"/>
    </row>
    <row r="81" ht="15.75">
      <c r="A81" s="13"/>
    </row>
    <row r="82" ht="15.75">
      <c r="A82" s="13"/>
    </row>
    <row r="83" ht="15.75">
      <c r="A83" s="13"/>
    </row>
    <row r="84" ht="15.75">
      <c r="A84" s="13"/>
    </row>
    <row r="85" ht="15.75">
      <c r="A85" s="13"/>
    </row>
    <row r="86" ht="15.75">
      <c r="A86" s="13"/>
    </row>
    <row r="87" ht="15.75">
      <c r="A87" s="13"/>
    </row>
    <row r="88" ht="15.75">
      <c r="A88" s="13"/>
    </row>
    <row r="89" ht="15.75">
      <c r="A89" s="13"/>
    </row>
    <row r="90" ht="15.75">
      <c r="A90" s="13"/>
    </row>
    <row r="91" ht="15.75">
      <c r="A91" s="13"/>
    </row>
    <row r="92" ht="15.75">
      <c r="A92" s="13"/>
    </row>
    <row r="93" ht="15.75">
      <c r="A93" s="13"/>
    </row>
    <row r="94" ht="15.75">
      <c r="A94" s="13"/>
    </row>
    <row r="95" ht="15.75">
      <c r="A95" s="13"/>
    </row>
    <row r="96" ht="15.75">
      <c r="A96" s="13"/>
    </row>
    <row r="97" ht="15.75">
      <c r="A97" s="13"/>
    </row>
    <row r="98" ht="15.75">
      <c r="A98" s="13"/>
    </row>
    <row r="99" ht="15.75">
      <c r="A99" s="13"/>
    </row>
    <row r="100" ht="15.75">
      <c r="A100" s="13"/>
    </row>
    <row r="101" ht="15.75">
      <c r="A101" s="13"/>
    </row>
    <row r="102" ht="15.75">
      <c r="A102" s="13"/>
    </row>
    <row r="103" ht="15.75">
      <c r="A103" s="13"/>
    </row>
    <row r="104" ht="15.75">
      <c r="A104" s="13"/>
    </row>
    <row r="105" ht="15.75">
      <c r="A105" s="13"/>
    </row>
    <row r="106" ht="15.75">
      <c r="A106" s="13"/>
    </row>
    <row r="107" ht="15.75">
      <c r="A107" s="13"/>
    </row>
    <row r="108" ht="15.75">
      <c r="A108" s="13"/>
    </row>
    <row r="109" ht="15.75">
      <c r="A109" s="13"/>
    </row>
    <row r="110" ht="15.75">
      <c r="A110" s="13"/>
    </row>
    <row r="111" ht="15.75">
      <c r="A111" s="13"/>
    </row>
    <row r="112" ht="15.75">
      <c r="A112" s="13"/>
    </row>
    <row r="113" ht="15.75">
      <c r="A113" s="13"/>
    </row>
    <row r="114" ht="15.75">
      <c r="A114" s="13"/>
    </row>
    <row r="115" ht="15.75">
      <c r="A115" s="13"/>
    </row>
    <row r="116" ht="15.75">
      <c r="A116" s="13"/>
    </row>
    <row r="117" ht="15.75">
      <c r="A117" s="13"/>
    </row>
    <row r="118" ht="15.75">
      <c r="A118" s="13"/>
    </row>
    <row r="119" ht="15.75">
      <c r="A119" s="13"/>
    </row>
  </sheetData>
  <mergeCells count="4">
    <mergeCell ref="G5:G6"/>
    <mergeCell ref="B5:B6"/>
    <mergeCell ref="E5:E6"/>
    <mergeCell ref="F5:F6"/>
  </mergeCells>
  <printOptions gridLines="1" horizontalCentered="1"/>
  <pageMargins left="0.25" right="0.25" top="0.9" bottom="0" header="0.5" footer="0.25"/>
  <pageSetup horizontalDpi="600" verticalDpi="600" orientation="portrait" paperSize="9" scale="95" r:id="rId1"/>
  <headerFooter alignWithMargins="0">
    <oddFooter>&amp;L&amp;T&amp;D&amp;C&amp;F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sventura</dc:creator>
  <cp:keywords/>
  <dc:description/>
  <cp:lastModifiedBy>mbayani</cp:lastModifiedBy>
  <cp:lastPrinted>2012-04-23T02:19:58Z</cp:lastPrinted>
  <dcterms:created xsi:type="dcterms:W3CDTF">2011-12-26T23:55:37Z</dcterms:created>
  <dcterms:modified xsi:type="dcterms:W3CDTF">2012-08-14T03:30:01Z</dcterms:modified>
  <cp:category/>
  <cp:version/>
  <cp:contentType/>
  <cp:contentStatus/>
</cp:coreProperties>
</file>